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様式2" sheetId="1" r:id="rId1"/>
    <sheet name="記入例(学校)" sheetId="2" r:id="rId2"/>
  </sheets>
  <definedNames>
    <definedName name="_xlnm.Print_Area" localSheetId="1">'記入例(学校)'!$A$1:$R$41,'記入例(学校)'!$S$42:$BG$109,'記入例(学校)'!$BH$110:$BY$184</definedName>
    <definedName name="_xlnm.Print_Area" localSheetId="0">'様式2'!$A$1:$R$41,'様式2'!$S$42:$BG$109,'様式2'!$BH$110:$BY$184</definedName>
  </definedNames>
  <calcPr fullCalcOnLoad="1"/>
</workbook>
</file>

<file path=xl/comments1.xml><?xml version="1.0" encoding="utf-8"?>
<comments xmlns="http://schemas.openxmlformats.org/spreadsheetml/2006/main">
  <authors>
    <author>泉岳自然ふれあい館</author>
  </authors>
  <commentList>
    <comment ref="K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V10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計算用</t>
        </r>
      </text>
    </comment>
    <comment ref="V11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計算用</t>
        </r>
      </text>
    </comment>
    <comment ref="I15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2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M2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E2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G2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I36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36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AQ42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BS110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Q8" authorId="0">
      <text>
        <r>
          <rPr>
            <b/>
            <sz val="9"/>
            <rFont val="ＭＳ Ｐゴシック"/>
            <family val="3"/>
          </rPr>
          <t>学年は、例のように入力してください。:</t>
        </r>
        <r>
          <rPr>
            <sz val="9"/>
            <rFont val="ＭＳ Ｐゴシック"/>
            <family val="3"/>
          </rPr>
          <t xml:space="preserve">
例　5年</t>
        </r>
      </text>
    </comment>
  </commentList>
</comments>
</file>

<file path=xl/comments2.xml><?xml version="1.0" encoding="utf-8"?>
<comments xmlns="http://schemas.openxmlformats.org/spreadsheetml/2006/main">
  <authors>
    <author>泉岳自然ふれあい館</author>
  </authors>
  <commentList>
    <comment ref="V10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計算用</t>
        </r>
      </text>
    </comment>
    <comment ref="V11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計算用</t>
        </r>
      </text>
    </comment>
    <comment ref="K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2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M27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E2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G29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I36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K36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AQ42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  <comment ref="BS110" authorId="0">
      <text>
        <r>
          <rPr>
            <b/>
            <sz val="9"/>
            <rFont val="ＭＳ Ｐゴシック"/>
            <family val="3"/>
          </rPr>
          <t>泉岳自然ふれあい館:</t>
        </r>
        <r>
          <rPr>
            <sz val="9"/>
            <rFont val="ＭＳ Ｐゴシック"/>
            <family val="3"/>
          </rPr>
          <t xml:space="preserve">
自動入力</t>
        </r>
      </text>
    </comment>
  </commentList>
</comments>
</file>

<file path=xl/sharedStrings.xml><?xml version="1.0" encoding="utf-8"?>
<sst xmlns="http://schemas.openxmlformats.org/spreadsheetml/2006/main" count="476" uniqueCount="206">
  <si>
    <t>打合せ月日</t>
  </si>
  <si>
    <t>利用団体名</t>
  </si>
  <si>
    <t>利用月日</t>
  </si>
  <si>
    <t>１　　日　　目</t>
  </si>
  <si>
    <t>１８：３０～１９：５０</t>
  </si>
  <si>
    <t>２０：００～２１：２０</t>
  </si>
  <si>
    <t>設営日時</t>
  </si>
  <si>
    <t>撤収日時</t>
  </si>
  <si>
    <t>つどい名</t>
  </si>
  <si>
    <t>であいのつどい</t>
  </si>
  <si>
    <t>わかれのつどい</t>
  </si>
  <si>
    <t>晴天</t>
  </si>
  <si>
    <t>荒天</t>
  </si>
  <si>
    <t>起床</t>
  </si>
  <si>
    <t>朝食</t>
  </si>
  <si>
    <t>昼食</t>
  </si>
  <si>
    <t>夕食</t>
  </si>
  <si>
    <t>入浴</t>
  </si>
  <si>
    <t>消灯</t>
  </si>
  <si>
    <t>月</t>
  </si>
  <si>
    <t>日</t>
  </si>
  <si>
    <t>日（</t>
  </si>
  <si>
    <t>）～</t>
  </si>
  <si>
    <t>）</t>
  </si>
  <si>
    <t xml:space="preserve">２．部屋割 </t>
  </si>
  <si>
    <t>（２）テント泊</t>
  </si>
  <si>
    <t>時</t>
  </si>
  <si>
    <t>分頃</t>
  </si>
  <si>
    <t>張</t>
  </si>
  <si>
    <t>袋</t>
  </si>
  <si>
    <t>３．活動計画</t>
  </si>
  <si>
    <t>２　　日　　目</t>
  </si>
  <si>
    <t>活 動 計 画 書</t>
  </si>
  <si>
    <t>館長あて親展</t>
  </si>
  <si>
    <t>時刻</t>
  </si>
  <si>
    <t>：</t>
  </si>
  <si>
    <t>担当団体</t>
  </si>
  <si>
    <t>場所</t>
  </si>
  <si>
    <t>利用
形態</t>
  </si>
  <si>
    <t>浴室</t>
  </si>
  <si>
    <t>※３ 入浴時間を厳守してください。</t>
  </si>
  <si>
    <t>※２ 浴室の割当は泉岳自然ふれあい館にご一任ください。</t>
  </si>
  <si>
    <t>部屋総数</t>
  </si>
  <si>
    <t>室</t>
  </si>
  <si>
    <t>①部屋・寝具数</t>
  </si>
  <si>
    <t>シーツ
総数</t>
  </si>
  <si>
    <t>人分</t>
  </si>
  <si>
    <t>（１）</t>
  </si>
  <si>
    <t>≪それ以外の利用≫ 利用1週間前</t>
  </si>
  <si>
    <t>利用当日</t>
  </si>
  <si>
    <t>（２）</t>
  </si>
  <si>
    <t>（３）</t>
  </si>
  <si>
    <t>（１）日程表</t>
  </si>
  <si>
    <t>≪学　校　利　用≫ 利用１か月前</t>
  </si>
  <si>
    <t>団体名：</t>
  </si>
  <si>
    <t>月</t>
  </si>
  <si>
    <t>（３）浴室の割り当て　※学校等の利用時に調整します。</t>
  </si>
  <si>
    <t>（４）つどいの係</t>
  </si>
  <si>
    <t>体育館</t>
  </si>
  <si>
    <t>多目的ホール</t>
  </si>
  <si>
    <t>研修室</t>
  </si>
  <si>
    <t>野外炊事場</t>
  </si>
  <si>
    <t>区分</t>
  </si>
  <si>
    <t>料金</t>
  </si>
  <si>
    <t>　研：冷暖房</t>
  </si>
  <si>
    <t>　多：暖房</t>
  </si>
  <si>
    <t>1日目</t>
  </si>
  <si>
    <t>2日目</t>
  </si>
  <si>
    <t>3日目</t>
  </si>
  <si>
    <t>計</t>
  </si>
  <si>
    <t>：　　～　　：</t>
  </si>
  <si>
    <t>オリエンテーション</t>
  </si>
  <si>
    <t>部屋点検</t>
  </si>
  <si>
    <t>8:40～</t>
  </si>
  <si>
    <t>１２:００ ～ １３:００</t>
  </si>
  <si>
    <t>１７:３０ ～ １８:３０</t>
  </si>
  <si>
    <t>１８:３０ ～ ２１:２０</t>
  </si>
  <si>
    <t>7:３０ ～ ８:３０</t>
  </si>
  <si>
    <t>年</t>
  </si>
  <si>
    <t>平成</t>
  </si>
  <si>
    <t>○○市立泉ケ岳小学校</t>
  </si>
  <si>
    <t>岳山　太郎</t>
  </si>
  <si>
    <t>水神　竜子</t>
  </si>
  <si>
    <t>00</t>
  </si>
  <si>
    <t>※この様式は，複写して手元に置き，今後の手続きにご活用ください。</t>
  </si>
  <si>
    <t>（１）館内泊　※利用する部屋の割り当ては当館にご一任ください。</t>
  </si>
  <si>
    <t>シュラフ</t>
  </si>
  <si>
    <t>受取時刻</t>
  </si>
  <si>
    <t>数　量</t>
  </si>
  <si>
    <t>宿泊棟２階</t>
  </si>
  <si>
    <t>宿泊棟３階</t>
  </si>
  <si>
    <t>宿泊棟１階</t>
  </si>
  <si>
    <t>○宿泊室定員：８名</t>
  </si>
  <si>
    <t>　※101：2名，111・115：7名</t>
  </si>
  <si>
    <t>○指導の記載のある部屋は指導者専用部屋です。</t>
  </si>
  <si>
    <t>　①ドームテントの設営（テント１張　４～５名程度が目安）</t>
  </si>
  <si>
    <t>研修室棟
　ぶな（男）
　どうだん（女）</t>
  </si>
  <si>
    <t>浴室棟
　あおげら（男）
　やまがら（女）</t>
  </si>
  <si>
    <t>□《様式２》活動計画書（本冊子）</t>
  </si>
  <si>
    <t>□活動のしおり（1部）※あれば提出してください。</t>
  </si>
  <si>
    <t>□校名旗または団体旗　※あれば提出してください。</t>
  </si>
  <si>
    <t>□アンケート《様式１１》　【必ず提出をお願いします】</t>
  </si>
  <si>
    <t>□料金の支払い（現金 または 振り込み）</t>
  </si>
  <si>
    <t>□《様式９》実利用人数報告書</t>
  </si>
  <si>
    <t>□保健カード《様式１０》　【必ず提出をお願いします】</t>
  </si>
  <si>
    <t>□ 減免申請書　※対象団体のみ</t>
  </si>
  <si>
    <t>17：30～
　夕食</t>
  </si>
  <si>
    <t>20：00～
　入浴</t>
  </si>
  <si>
    <t>就寝</t>
  </si>
  <si>
    <t>9：00～　入館
9：30～　登山</t>
  </si>
  <si>
    <t>登り：滑降</t>
  </si>
  <si>
    <t>12：30～　下山</t>
  </si>
  <si>
    <t>下り：水神</t>
  </si>
  <si>
    <t>14：30　帰館</t>
  </si>
  <si>
    <t>のんびりタイム</t>
  </si>
  <si>
    <t>16：00～
であいのつどい,OT</t>
  </si>
  <si>
    <t>9：00～　入館
9：30～館内YMP</t>
  </si>
  <si>
    <t>12：00～　昼食
　＠大食堂（弁当）</t>
  </si>
  <si>
    <t>13：00～
　SOL</t>
  </si>
  <si>
    <t>起床</t>
  </si>
  <si>
    <t>身支度・整頓</t>
  </si>
  <si>
    <t>14：00～
　テント設営</t>
  </si>
  <si>
    <t>16：00～
　シュラフ受取</t>
  </si>
  <si>
    <t>　カレー</t>
  </si>
  <si>
    <t>身支度
片付け</t>
  </si>
  <si>
    <t>8：40～
　部屋点検</t>
  </si>
  <si>
    <t>9：00～12：00</t>
  </si>
  <si>
    <t>14：00～
　わかれのつどい</t>
  </si>
  <si>
    <t>14：15～
　退館</t>
  </si>
  <si>
    <t>13：00～
　ﾏｲﾝﾄﾞｸﾛｯｷｰ(研)</t>
  </si>
  <si>
    <t>13：00～14：30</t>
  </si>
  <si>
    <t>つどいの広場</t>
  </si>
  <si>
    <t>（２）利用料金のかかる施設　※利用料金は1時間単位で切り上がります。</t>
  </si>
  <si>
    <t>月　　日</t>
  </si>
  <si>
    <t>18：30～
 ｷｬﾝﾄﾞﾙﾌｧｲﾔｰ(多)</t>
  </si>
  <si>
    <r>
      <t>□《様式７》物品等注文書 ・</t>
    </r>
    <r>
      <rPr>
        <sz val="8"/>
        <color indexed="8"/>
        <rFont val="ＭＳ Ｐ明朝"/>
        <family val="1"/>
      </rPr>
      <t>ＦＡＸ可</t>
    </r>
  </si>
  <si>
    <r>
      <t>□《様式８》食事注文書 ・・・</t>
    </r>
    <r>
      <rPr>
        <sz val="8"/>
        <color indexed="8"/>
        <rFont val="ＭＳ Ｐ明朝"/>
        <family val="1"/>
      </rPr>
      <t>ＦＡＸ可</t>
    </r>
  </si>
  <si>
    <r>
      <t>●101・214への宿泊は，</t>
    </r>
    <r>
      <rPr>
        <u val="single"/>
        <sz val="10.5"/>
        <color indexed="8"/>
        <rFont val="ＭＳ Ｐゴシック"/>
        <family val="3"/>
      </rPr>
      <t>防火管理者の資格を有する方のみ</t>
    </r>
    <r>
      <rPr>
        <sz val="10.5"/>
        <color indexed="8"/>
        <rFont val="ＭＳ Ｐ明朝"/>
        <family val="1"/>
      </rPr>
      <t xml:space="preserve">お泊りいただけます。 </t>
    </r>
  </si>
  <si>
    <t>②部屋割詳細　※当館から事前に部屋を割り振られている場合には，提出時に利用する部屋に印を付けてください。</t>
  </si>
  <si>
    <t>　②テント配置図（使用するテントサイトが分かるように印を付けてください）</t>
  </si>
  <si>
    <t>テント数：</t>
  </si>
  <si>
    <t>火</t>
  </si>
  <si>
    <t>水</t>
  </si>
  <si>
    <t>30</t>
  </si>
  <si>
    <t>9：30～
　テント撤収</t>
  </si>
  <si>
    <t>21：00～21：30
　班長会</t>
  </si>
  <si>
    <t xml:space="preserve"> 7人×1G、6人×7G</t>
  </si>
  <si>
    <t>11：00～(小雨決行)
 樹木と出会う森探検</t>
  </si>
  <si>
    <t xml:space="preserve"> 7人×1G、6人×7G
　（活動中：注文弁当）</t>
  </si>
  <si>
    <r>
      <t xml:space="preserve">18：30～
</t>
    </r>
    <r>
      <rPr>
        <sz val="7"/>
        <color indexed="10"/>
        <rFont val="ＭＳ Ｐゴシック"/>
        <family val="3"/>
      </rPr>
      <t xml:space="preserve"> ナイトハイク(西玄関)</t>
    </r>
  </si>
  <si>
    <t>9：00～
　野外炊事(野炊A)</t>
  </si>
  <si>
    <t>までに提出</t>
  </si>
  <si>
    <t>利用最終日　または　利用後２週間以内</t>
  </si>
  <si>
    <t>　日 到着時に提出</t>
  </si>
  <si>
    <t>　日　まで</t>
  </si>
  <si>
    <t>※利用日の４日前（</t>
  </si>
  <si>
    <t>日）午後５時まで変更可能</t>
  </si>
  <si>
    <t>　※指導者用のテントは，全テントの配置を考慮して場所を決定し， 例のようにご記入ください。</t>
  </si>
  <si>
    <t>例）</t>
  </si>
  <si>
    <t>11：30～ 昼食
　＠山頂(弁当)</t>
  </si>
  <si>
    <t>□《様式３》宿泊者名簿</t>
  </si>
  <si>
    <r>
      <t xml:space="preserve">□《様式５》食事の持込みについて </t>
    </r>
    <r>
      <rPr>
        <sz val="10"/>
        <color indexed="8"/>
        <rFont val="ＭＳ Ｐ明朝"/>
        <family val="1"/>
      </rPr>
      <t>※該当する場合提出</t>
    </r>
  </si>
  <si>
    <t>□《様式３》宿泊者名簿（欠席者を二重線で消して提出）</t>
  </si>
  <si>
    <t>１．利用関係の手続き ≪宿泊利用時≫</t>
  </si>
  <si>
    <t>（学年</t>
  </si>
  <si>
    <t>5年</t>
  </si>
  <si>
    <t>）</t>
  </si>
  <si>
    <t>利用団体
打合せ者名</t>
  </si>
  <si>
    <t>自然ふれあい館
担当職員</t>
  </si>
  <si>
    <t>※学校以外でも70名を超える団体の場合には，1か月前までにご提出ください。</t>
  </si>
  <si>
    <t>※該当する場合提出…学校利用以外でも１か月前までに提出してください。</t>
  </si>
  <si>
    <r>
      <rPr>
        <sz val="11"/>
        <color indexed="8"/>
        <rFont val="ＭＳ Ｐゴシック"/>
        <family val="3"/>
      </rPr>
      <t>□</t>
    </r>
    <r>
      <rPr>
        <b/>
        <sz val="11"/>
        <color indexed="8"/>
        <rFont val="ＭＳ Ｐゴシック"/>
        <family val="3"/>
      </rPr>
      <t>《様式４》食物アレルギー利用者状況報告書</t>
    </r>
  </si>
  <si>
    <t>○○市立泉ケ岳小学校 5年</t>
  </si>
  <si>
    <t>※１ 使用する浴室については，利用状況等に応じて調整を行います。</t>
  </si>
  <si>
    <r>
      <rPr>
        <sz val="11"/>
        <color indexed="10"/>
        <rFont val="ＭＳ Ｐゴシック"/>
        <family val="3"/>
      </rPr>
      <t>朝の</t>
    </r>
    <r>
      <rPr>
        <sz val="11"/>
        <color indexed="8"/>
        <rFont val="ＭＳ Ｐ明朝"/>
        <family val="1"/>
      </rPr>
      <t>つどい</t>
    </r>
  </si>
  <si>
    <r>
      <t>　</t>
    </r>
    <r>
      <rPr>
        <sz val="11"/>
        <color indexed="8"/>
        <rFont val="ＭＳ Ｐ明朝"/>
        <family val="1"/>
      </rPr>
      <t>つどい</t>
    </r>
  </si>
  <si>
    <t>（様式2-1）</t>
  </si>
  <si>
    <t>（様式2-2）</t>
  </si>
  <si>
    <t>（様式2-3）</t>
  </si>
  <si>
    <t>6：30～7：30　18：00～20：30</t>
  </si>
  <si>
    <t>泉ケ岳小</t>
  </si>
  <si>
    <t>7：00～ 朝のつどい(多)
7：30～ 朝食</t>
  </si>
  <si>
    <t>7：00～ 朝のつどい(つ)
7：30～ 朝食</t>
  </si>
  <si>
    <t>※5　４日以上の利用の場合には，複数枚のご提出をお願いいたします。</t>
  </si>
  <si>
    <t>※2　活動で使用する場所及びグループ数もご記入ください（例　体育館→体，多目的ホール→多Ｈ，研修室→研　等）。</t>
  </si>
  <si>
    <r>
      <t>※3　</t>
    </r>
    <r>
      <rPr>
        <sz val="8"/>
        <color indexed="8"/>
        <rFont val="ＭＳ Ｐ明朝"/>
        <family val="1"/>
      </rPr>
      <t>登山時は，往路と復路のコースもご記入ください。</t>
    </r>
    <r>
      <rPr>
        <u val="double"/>
        <sz val="8"/>
        <color indexed="8"/>
        <rFont val="ＭＳ Ｐ明朝"/>
        <family val="1"/>
      </rPr>
      <t>また，リフト利用の有無もご記入ください。</t>
    </r>
  </si>
  <si>
    <t>※6　「3.(1)日程表」については，晴天時と荒天時の活動内容が記載してあれば，他の様式での提出も可能です。</t>
  </si>
  <si>
    <t>※1　原則としてオリエンテーションは１日目の午後4時に設定してください（1日目の午後に野外炊事を行う場合等を除きます）。</t>
  </si>
  <si>
    <t>つどい</t>
  </si>
  <si>
    <r>
      <rPr>
        <sz val="11"/>
        <rFont val="ＭＳ Ｐゴシック"/>
        <family val="3"/>
      </rPr>
      <t>□</t>
    </r>
    <r>
      <rPr>
        <b/>
        <sz val="11"/>
        <rFont val="ＭＳ Ｐゴシック"/>
        <family val="3"/>
      </rPr>
      <t>《様式４》食物アレルギー利用者状況報告書</t>
    </r>
  </si>
  <si>
    <r>
      <t xml:space="preserve">□《様式５》食事の持込みについて </t>
    </r>
    <r>
      <rPr>
        <sz val="10"/>
        <rFont val="ＭＳ Ｐ明朝"/>
        <family val="1"/>
      </rPr>
      <t>※該当する場合提出</t>
    </r>
  </si>
  <si>
    <r>
      <t>□《様式７》物品等注文書 ・</t>
    </r>
    <r>
      <rPr>
        <sz val="8"/>
        <rFont val="ＭＳ Ｐ明朝"/>
        <family val="1"/>
      </rPr>
      <t>ＦＡＸ可</t>
    </r>
  </si>
  <si>
    <r>
      <t>□《様式８》食事注文書 ・・・</t>
    </r>
    <r>
      <rPr>
        <sz val="8"/>
        <rFont val="ＭＳ Ｐ明朝"/>
        <family val="1"/>
      </rPr>
      <t>ＦＡＸ可</t>
    </r>
  </si>
  <si>
    <r>
      <t>●101・214への宿泊は，</t>
    </r>
    <r>
      <rPr>
        <u val="single"/>
        <sz val="10.5"/>
        <rFont val="ＭＳ Ｐゴシック"/>
        <family val="3"/>
      </rPr>
      <t>防火管理者の資格を有する方のみ</t>
    </r>
    <r>
      <rPr>
        <sz val="10.5"/>
        <rFont val="ＭＳ Ｐ明朝"/>
        <family val="1"/>
      </rPr>
      <t xml:space="preserve">お泊りいただけます。 </t>
    </r>
  </si>
  <si>
    <r>
      <t>　</t>
    </r>
    <r>
      <rPr>
        <sz val="11"/>
        <rFont val="ＭＳ Ｐ明朝"/>
        <family val="1"/>
      </rPr>
      <t>つどい</t>
    </r>
  </si>
  <si>
    <t>月　　　　日</t>
  </si>
  <si>
    <t>月　　　日</t>
  </si>
  <si>
    <t>つどい</t>
  </si>
  <si>
    <t>様式2　＜ Ver.2017.6 ＞</t>
  </si>
  <si>
    <t>様式2　＜ Ver.2017.6 ＞</t>
  </si>
  <si>
    <t>オーエンス泉岳自然ふれあい館</t>
  </si>
  <si>
    <t>オーエンス泉岳自然ふれあい館</t>
  </si>
  <si>
    <t>□《様式１》オーエンス泉岳自然ふれあい館宿泊利用申込書</t>
  </si>
  <si>
    <r>
      <t xml:space="preserve">□《様式６》配慮希望依頼書 </t>
    </r>
    <r>
      <rPr>
        <sz val="10"/>
        <rFont val="ＭＳ Ｐ明朝"/>
        <family val="1"/>
      </rPr>
      <t>※当館からの配慮を希望する場合に提出してください。</t>
    </r>
  </si>
  <si>
    <t>□オーエンス泉岳自然ふれあい館利用承認書　　【《様式１》を受理した後送付します】</t>
  </si>
  <si>
    <r>
      <t>※4</t>
    </r>
    <r>
      <rPr>
        <u val="single"/>
        <sz val="8"/>
        <color indexed="8"/>
        <rFont val="ＭＳ Ｐ明朝"/>
        <family val="1"/>
      </rPr>
      <t>　泉ヶ岳スキー場のリフトを利用する際</t>
    </r>
    <r>
      <rPr>
        <sz val="8"/>
        <color indexed="8"/>
        <rFont val="ＭＳ Ｐ明朝"/>
        <family val="1"/>
      </rPr>
      <t>は，直接</t>
    </r>
    <r>
      <rPr>
        <sz val="8"/>
        <color indexed="8"/>
        <rFont val="ＭＳ ゴシック"/>
        <family val="3"/>
      </rPr>
      <t>スキー場（090-5590-1339）</t>
    </r>
    <r>
      <rPr>
        <sz val="8"/>
        <color indexed="8"/>
        <rFont val="ＭＳ Ｐ明朝"/>
        <family val="1"/>
      </rPr>
      <t>へお申込みください。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</si>
</sst>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 円/時間&quot;"/>
    <numFmt numFmtId="181" formatCode="0&quot; 円/人&quot;"/>
    <numFmt numFmtId="182" formatCode="0&quot; 円/人　&quot;"/>
    <numFmt numFmtId="183" formatCode="0_);[Red]\(0\)"/>
    <numFmt numFmtId="184" formatCode="aaa"/>
    <numFmt numFmtId="185" formatCode="m"/>
    <numFmt numFmtId="186" formatCode="d"/>
  </numFmts>
  <fonts count="13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u val="double"/>
      <sz val="8"/>
      <color indexed="8"/>
      <name val="ＭＳ Ｐ明朝"/>
      <family val="1"/>
    </font>
    <font>
      <sz val="7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28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6"/>
      <name val="ＭＳ Ｐ明朝"/>
      <family val="1"/>
    </font>
    <font>
      <sz val="10.5"/>
      <name val="ＭＳ Ｐ明朝"/>
      <family val="1"/>
    </font>
    <font>
      <u val="single"/>
      <sz val="10.5"/>
      <name val="ＭＳ Ｐゴシック"/>
      <family val="3"/>
    </font>
    <font>
      <u val="single"/>
      <sz val="10"/>
      <name val="ＭＳ Ｐ明朝"/>
      <family val="1"/>
    </font>
    <font>
      <sz val="8"/>
      <name val="ＭＳ Ｐゴシック"/>
      <family val="3"/>
    </font>
    <font>
      <sz val="11"/>
      <name val="HG丸ｺﾞｼｯｸM-PRO"/>
      <family val="3"/>
    </font>
    <font>
      <sz val="9"/>
      <name val="ＭＳ Ｐ明朝"/>
      <family val="1"/>
    </font>
    <font>
      <b/>
      <sz val="8"/>
      <name val="ＭＳ Ｐ明朝"/>
      <family val="1"/>
    </font>
    <font>
      <b/>
      <sz val="16"/>
      <name val="ＭＳ Ｐ明朝"/>
      <family val="1"/>
    </font>
    <font>
      <sz val="8"/>
      <color indexed="8"/>
      <name val="ＭＳ ゴシック"/>
      <family val="3"/>
    </font>
    <font>
      <u val="single"/>
      <sz val="8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6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indexed="23"/>
      <name val="ＭＳ Ｐ明朝"/>
      <family val="1"/>
    </font>
    <font>
      <b/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u val="single"/>
      <sz val="10"/>
      <color indexed="8"/>
      <name val="ＭＳ Ｐ明朝"/>
      <family val="1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rgb="FF000000"/>
      <name val="ＭＳ Ｐ明朝"/>
      <family val="1"/>
    </font>
    <font>
      <sz val="11"/>
      <color rgb="FF000000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color theme="1"/>
      <name val="ＭＳ Ｐ明朝"/>
      <family val="1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  <font>
      <sz val="7"/>
      <color rgb="FFFF0000"/>
      <name val="ＭＳ Ｐゴシック"/>
      <family val="3"/>
    </font>
    <font>
      <sz val="6"/>
      <color rgb="FFFF0000"/>
      <name val="ＭＳ Ｐゴシック"/>
      <family val="3"/>
    </font>
    <font>
      <b/>
      <sz val="16"/>
      <color theme="1"/>
      <name val="ＭＳ Ｐゴシック"/>
      <family val="3"/>
    </font>
    <font>
      <u val="single"/>
      <sz val="10"/>
      <color theme="1"/>
      <name val="ＭＳ Ｐ明朝"/>
      <family val="1"/>
    </font>
    <font>
      <sz val="10.5"/>
      <color rgb="FF000000"/>
      <name val="ＭＳ Ｐ明朝"/>
      <family val="1"/>
    </font>
    <font>
      <sz val="22"/>
      <color rgb="FFFF0000"/>
      <name val="ＭＳ Ｐゴシック"/>
      <family val="3"/>
    </font>
    <font>
      <b/>
      <sz val="11"/>
      <color rgb="FF000000"/>
      <name val="ＭＳ Ｐゴシック"/>
      <family val="3"/>
    </font>
    <font>
      <b/>
      <sz val="11"/>
      <color theme="1"/>
      <name val="ＭＳ Ｐゴシック"/>
      <family val="3"/>
    </font>
    <font>
      <sz val="24"/>
      <color theme="1"/>
      <name val="ＭＳ Ｐゴシック"/>
      <family val="3"/>
    </font>
    <font>
      <sz val="28"/>
      <color theme="1"/>
      <name val="ＭＳ Ｐゴシック"/>
      <family val="3"/>
    </font>
    <font>
      <sz val="11"/>
      <color theme="0" tint="-0.4999699890613556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dotted"/>
      <bottom/>
    </border>
    <border>
      <left/>
      <right style="medium"/>
      <top style="dotted"/>
      <bottom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98" fillId="0" borderId="0" applyNumberFormat="0" applyFill="0" applyBorder="0" applyAlignment="0" applyProtection="0"/>
    <xf numFmtId="0" fontId="99" fillId="32" borderId="0" applyNumberFormat="0" applyBorder="0" applyAlignment="0" applyProtection="0"/>
  </cellStyleXfs>
  <cellXfs count="567">
    <xf numFmtId="0" fontId="0" fillId="0" borderId="0" xfId="0" applyFont="1" applyAlignment="1">
      <alignment vertical="center"/>
    </xf>
    <xf numFmtId="0" fontId="100" fillId="0" borderId="10" xfId="0" applyFont="1" applyFill="1" applyBorder="1" applyAlignment="1" applyProtection="1">
      <alignment horizontal="center" vertical="center"/>
      <protection/>
    </xf>
    <xf numFmtId="0" fontId="101" fillId="0" borderId="0" xfId="0" applyFont="1" applyFill="1" applyAlignment="1" applyProtection="1">
      <alignment vertical="center"/>
      <protection/>
    </xf>
    <xf numFmtId="0" fontId="102" fillId="0" borderId="0" xfId="0" applyFont="1" applyFill="1" applyAlignment="1" applyProtection="1">
      <alignment vertical="center"/>
      <protection/>
    </xf>
    <xf numFmtId="0" fontId="101" fillId="0" borderId="0" xfId="0" applyFont="1" applyFill="1" applyAlignment="1" applyProtection="1">
      <alignment vertical="center"/>
      <protection/>
    </xf>
    <xf numFmtId="0" fontId="101" fillId="0" borderId="0" xfId="0" applyFont="1" applyFill="1" applyAlignment="1" applyProtection="1">
      <alignment vertical="top"/>
      <protection/>
    </xf>
    <xf numFmtId="0" fontId="101" fillId="0" borderId="11" xfId="0" applyFont="1" applyFill="1" applyBorder="1" applyAlignment="1" applyProtection="1">
      <alignment horizontal="center" vertical="center" wrapText="1"/>
      <protection/>
    </xf>
    <xf numFmtId="0" fontId="101" fillId="0" borderId="12" xfId="0" applyFont="1" applyFill="1" applyBorder="1" applyAlignment="1" applyProtection="1">
      <alignment horizontal="center" vertical="center" wrapText="1"/>
      <protection/>
    </xf>
    <xf numFmtId="0" fontId="103" fillId="0" borderId="13" xfId="0" applyFont="1" applyFill="1" applyBorder="1" applyAlignment="1" applyProtection="1">
      <alignment vertical="center"/>
      <protection/>
    </xf>
    <xf numFmtId="0" fontId="103" fillId="0" borderId="14" xfId="0" applyFont="1" applyFill="1" applyBorder="1" applyAlignment="1" applyProtection="1">
      <alignment horizontal="center" vertical="center"/>
      <protection/>
    </xf>
    <xf numFmtId="0" fontId="103" fillId="0" borderId="15" xfId="0" applyFont="1" applyFill="1" applyBorder="1" applyAlignment="1" applyProtection="1">
      <alignment vertical="center"/>
      <protection/>
    </xf>
    <xf numFmtId="0" fontId="103" fillId="0" borderId="0" xfId="0" applyFont="1" applyFill="1" applyAlignment="1" applyProtection="1">
      <alignment vertical="center"/>
      <protection/>
    </xf>
    <xf numFmtId="0" fontId="104" fillId="0" borderId="16" xfId="0" applyFont="1" applyFill="1" applyBorder="1" applyAlignment="1" applyProtection="1">
      <alignment vertical="center" wrapText="1"/>
      <protection/>
    </xf>
    <xf numFmtId="0" fontId="101" fillId="0" borderId="17" xfId="0" applyFont="1" applyFill="1" applyBorder="1" applyAlignment="1" applyProtection="1">
      <alignment vertical="center"/>
      <protection/>
    </xf>
    <xf numFmtId="0" fontId="105" fillId="0" borderId="18" xfId="0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 applyProtection="1">
      <alignment vertical="center"/>
      <protection/>
    </xf>
    <xf numFmtId="0" fontId="104" fillId="0" borderId="0" xfId="0" applyFont="1" applyFill="1" applyBorder="1" applyAlignment="1" applyProtection="1">
      <alignment vertical="center" wrapText="1"/>
      <protection/>
    </xf>
    <xf numFmtId="0" fontId="101" fillId="0" borderId="16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101" fillId="0" borderId="20" xfId="0" applyFont="1" applyFill="1" applyBorder="1" applyAlignment="1" applyProtection="1">
      <alignment vertical="center"/>
      <protection/>
    </xf>
    <xf numFmtId="0" fontId="101" fillId="0" borderId="0" xfId="0" applyFont="1" applyFill="1" applyBorder="1" applyAlignment="1" applyProtection="1">
      <alignment vertical="center"/>
      <protection/>
    </xf>
    <xf numFmtId="49" fontId="107" fillId="0" borderId="21" xfId="0" applyNumberFormat="1" applyFont="1" applyFill="1" applyBorder="1" applyAlignment="1" applyProtection="1">
      <alignment horizontal="left" vertical="center" readingOrder="1"/>
      <protection/>
    </xf>
    <xf numFmtId="0" fontId="104" fillId="0" borderId="21" xfId="0" applyFont="1" applyFill="1" applyBorder="1" applyAlignment="1" applyProtection="1">
      <alignment horizontal="center" vertical="center"/>
      <protection/>
    </xf>
    <xf numFmtId="0" fontId="104" fillId="0" borderId="21" xfId="0" applyFont="1" applyFill="1" applyBorder="1" applyAlignment="1" applyProtection="1">
      <alignment vertical="center"/>
      <protection/>
    </xf>
    <xf numFmtId="0" fontId="104" fillId="0" borderId="0" xfId="0" applyFont="1" applyFill="1" applyBorder="1" applyAlignment="1" applyProtection="1">
      <alignment vertical="center"/>
      <protection/>
    </xf>
    <xf numFmtId="49" fontId="107" fillId="0" borderId="0" xfId="0" applyNumberFormat="1" applyFont="1" applyFill="1" applyBorder="1" applyAlignment="1" applyProtection="1">
      <alignment horizontal="left" vertical="center" readingOrder="1"/>
      <protection/>
    </xf>
    <xf numFmtId="0" fontId="104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horizontal="left" vertical="center" readingOrder="1"/>
      <protection/>
    </xf>
    <xf numFmtId="0" fontId="101" fillId="0" borderId="0" xfId="0" applyFont="1" applyFill="1" applyBorder="1" applyAlignment="1" applyProtection="1">
      <alignment vertical="center"/>
      <protection/>
    </xf>
    <xf numFmtId="0" fontId="108" fillId="0" borderId="16" xfId="0" applyFont="1" applyFill="1" applyBorder="1" applyAlignment="1" applyProtection="1">
      <alignment horizontal="left" vertical="center" readingOrder="1"/>
      <protection/>
    </xf>
    <xf numFmtId="0" fontId="104" fillId="0" borderId="16" xfId="0" applyFont="1" applyFill="1" applyBorder="1" applyAlignment="1" applyProtection="1">
      <alignment vertical="center"/>
      <protection/>
    </xf>
    <xf numFmtId="0" fontId="108" fillId="0" borderId="0" xfId="0" applyFont="1" applyFill="1" applyBorder="1" applyAlignment="1" applyProtection="1">
      <alignment horizontal="left" vertical="center" readingOrder="1"/>
      <protection/>
    </xf>
    <xf numFmtId="0" fontId="104" fillId="0" borderId="20" xfId="0" applyFont="1" applyFill="1" applyBorder="1" applyAlignment="1" applyProtection="1">
      <alignment vertical="center"/>
      <protection/>
    </xf>
    <xf numFmtId="0" fontId="104" fillId="0" borderId="0" xfId="0" applyFont="1" applyFill="1" applyAlignment="1" applyProtection="1">
      <alignment vertical="center"/>
      <protection/>
    </xf>
    <xf numFmtId="0" fontId="107" fillId="0" borderId="21" xfId="0" applyFont="1" applyFill="1" applyBorder="1" applyAlignment="1" applyProtection="1">
      <alignment horizontal="center" vertical="center" readingOrder="1"/>
      <protection/>
    </xf>
    <xf numFmtId="0" fontId="107" fillId="0" borderId="21" xfId="0" applyFont="1" applyFill="1" applyBorder="1" applyAlignment="1" applyProtection="1">
      <alignment vertical="center" readingOrder="1"/>
      <protection/>
    </xf>
    <xf numFmtId="0" fontId="107" fillId="0" borderId="0" xfId="0" applyFont="1" applyFill="1" applyBorder="1" applyAlignment="1" applyProtection="1">
      <alignment vertical="center" readingOrder="1"/>
      <protection/>
    </xf>
    <xf numFmtId="0" fontId="101" fillId="0" borderId="22" xfId="0" applyFont="1" applyFill="1" applyBorder="1" applyAlignment="1" applyProtection="1">
      <alignment vertical="center"/>
      <protection/>
    </xf>
    <xf numFmtId="0" fontId="104" fillId="0" borderId="21" xfId="0" applyFont="1" applyFill="1" applyBorder="1" applyAlignment="1" applyProtection="1">
      <alignment horizontal="justify" vertical="center"/>
      <protection/>
    </xf>
    <xf numFmtId="0" fontId="101" fillId="0" borderId="21" xfId="0" applyFont="1" applyFill="1" applyBorder="1" applyAlignment="1" applyProtection="1">
      <alignment vertical="center"/>
      <protection/>
    </xf>
    <xf numFmtId="0" fontId="101" fillId="0" borderId="23" xfId="0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 applyProtection="1">
      <alignment horizontal="justify" vertical="center" wrapText="1"/>
      <protection/>
    </xf>
    <xf numFmtId="0" fontId="109" fillId="0" borderId="0" xfId="0" applyFont="1" applyFill="1" applyBorder="1" applyAlignment="1" applyProtection="1">
      <alignment vertical="center" wrapText="1"/>
      <protection/>
    </xf>
    <xf numFmtId="0" fontId="103" fillId="0" borderId="0" xfId="0" applyFont="1" applyFill="1" applyBorder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horizontal="left" vertical="center"/>
      <protection/>
    </xf>
    <xf numFmtId="0" fontId="104" fillId="0" borderId="0" xfId="0" applyFont="1" applyFill="1" applyAlignment="1" applyProtection="1">
      <alignment horizontal="left" vertical="center"/>
      <protection/>
    </xf>
    <xf numFmtId="0" fontId="104" fillId="0" borderId="0" xfId="0" applyFont="1" applyFill="1" applyBorder="1" applyAlignment="1" applyProtection="1">
      <alignment horizontal="right" vertical="center" shrinkToFit="1"/>
      <protection/>
    </xf>
    <xf numFmtId="0" fontId="104" fillId="0" borderId="0" xfId="0" applyFont="1" applyFill="1" applyBorder="1" applyAlignment="1" applyProtection="1">
      <alignment horizontal="justify" vertical="center" wrapText="1"/>
      <protection/>
    </xf>
    <xf numFmtId="0" fontId="104" fillId="0" borderId="0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Fill="1" applyBorder="1" applyAlignment="1" applyProtection="1">
      <alignment vertical="center" wrapText="1"/>
      <protection/>
    </xf>
    <xf numFmtId="0" fontId="101" fillId="0" borderId="0" xfId="0" applyFont="1" applyFill="1" applyBorder="1" applyAlignment="1" applyProtection="1">
      <alignment vertical="center" shrinkToFit="1"/>
      <protection/>
    </xf>
    <xf numFmtId="0" fontId="101" fillId="0" borderId="0" xfId="0" applyFont="1" applyFill="1" applyBorder="1" applyAlignment="1" applyProtection="1">
      <alignment vertical="top" wrapText="1"/>
      <protection/>
    </xf>
    <xf numFmtId="0" fontId="104" fillId="0" borderId="0" xfId="0" applyFont="1" applyFill="1" applyBorder="1" applyAlignment="1" applyProtection="1">
      <alignment vertical="center" shrinkToFit="1"/>
      <protection/>
    </xf>
    <xf numFmtId="0" fontId="101" fillId="0" borderId="0" xfId="0" applyFont="1" applyFill="1" applyBorder="1" applyAlignment="1" applyProtection="1">
      <alignment horizontal="center" vertical="center"/>
      <protection/>
    </xf>
    <xf numFmtId="20" fontId="109" fillId="0" borderId="0" xfId="0" applyNumberFormat="1" applyFont="1" applyFill="1" applyBorder="1" applyAlignment="1" applyProtection="1">
      <alignment vertical="center" wrapText="1"/>
      <protection/>
    </xf>
    <xf numFmtId="0" fontId="110" fillId="0" borderId="0" xfId="0" applyFont="1" applyFill="1" applyBorder="1" applyAlignment="1" applyProtection="1">
      <alignment horizontal="left" vertical="center" wrapText="1"/>
      <protection/>
    </xf>
    <xf numFmtId="20" fontId="109" fillId="0" borderId="0" xfId="0" applyNumberFormat="1" applyFont="1" applyFill="1" applyBorder="1" applyAlignment="1" applyProtection="1">
      <alignment horizontal="justify" vertical="center" wrapText="1"/>
      <protection/>
    </xf>
    <xf numFmtId="0" fontId="111" fillId="0" borderId="18" xfId="0" applyFont="1" applyFill="1" applyBorder="1" applyAlignment="1" applyProtection="1">
      <alignment horizontal="left" vertical="center" wrapText="1"/>
      <protection/>
    </xf>
    <xf numFmtId="0" fontId="111" fillId="0" borderId="0" xfId="0" applyFont="1" applyFill="1" applyBorder="1" applyAlignment="1" applyProtection="1">
      <alignment vertical="center" wrapText="1"/>
      <protection/>
    </xf>
    <xf numFmtId="0" fontId="111" fillId="0" borderId="14" xfId="0" applyFont="1" applyFill="1" applyBorder="1" applyAlignment="1" applyProtection="1">
      <alignment horizontal="left" vertical="center" wrapText="1"/>
      <protection/>
    </xf>
    <xf numFmtId="0" fontId="101" fillId="0" borderId="0" xfId="0" applyFont="1" applyFill="1" applyAlignment="1" applyProtection="1">
      <alignment horizontal="justify" vertical="center"/>
      <protection/>
    </xf>
    <xf numFmtId="0" fontId="101" fillId="0" borderId="0" xfId="0" applyFont="1" applyFill="1" applyBorder="1" applyAlignment="1" applyProtection="1">
      <alignment horizontal="justify" vertical="center"/>
      <protection/>
    </xf>
    <xf numFmtId="0" fontId="101" fillId="0" borderId="0" xfId="0" applyFont="1" applyFill="1" applyAlignment="1" applyProtection="1">
      <alignment vertical="center" wrapText="1"/>
      <protection/>
    </xf>
    <xf numFmtId="0" fontId="109" fillId="0" borderId="16" xfId="0" applyFont="1" applyFill="1" applyBorder="1" applyAlignment="1" applyProtection="1">
      <alignment horizontal="center" vertical="center"/>
      <protection/>
    </xf>
    <xf numFmtId="0" fontId="109" fillId="0" borderId="0" xfId="0" applyFont="1" applyFill="1" applyBorder="1" applyAlignment="1" applyProtection="1">
      <alignment horizontal="center" vertical="center"/>
      <protection/>
    </xf>
    <xf numFmtId="0" fontId="109" fillId="0" borderId="16" xfId="0" applyFont="1" applyFill="1" applyBorder="1" applyAlignment="1" applyProtection="1">
      <alignment horizontal="center" vertical="center" shrinkToFit="1"/>
      <protection/>
    </xf>
    <xf numFmtId="0" fontId="109" fillId="0" borderId="0" xfId="0" applyFont="1" applyFill="1" applyBorder="1" applyAlignment="1" applyProtection="1">
      <alignment horizontal="center" vertical="center" shrinkToFit="1"/>
      <protection/>
    </xf>
    <xf numFmtId="0" fontId="101" fillId="0" borderId="16" xfId="0" applyFont="1" applyFill="1" applyBorder="1" applyAlignment="1" applyProtection="1">
      <alignment vertical="center"/>
      <protection/>
    </xf>
    <xf numFmtId="0" fontId="101" fillId="0" borderId="16" xfId="0" applyFont="1" applyFill="1" applyBorder="1" applyAlignment="1" applyProtection="1">
      <alignment horizontal="center" vertical="center"/>
      <protection/>
    </xf>
    <xf numFmtId="0" fontId="112" fillId="0" borderId="0" xfId="0" applyFont="1" applyFill="1" applyAlignment="1" applyProtection="1">
      <alignment vertical="center"/>
      <protection/>
    </xf>
    <xf numFmtId="0" fontId="104" fillId="0" borderId="0" xfId="0" applyFont="1" applyFill="1" applyAlignment="1" applyProtection="1">
      <alignment vertical="center"/>
      <protection/>
    </xf>
    <xf numFmtId="0" fontId="101" fillId="0" borderId="14" xfId="0" applyFont="1" applyFill="1" applyBorder="1" applyAlignment="1" applyProtection="1">
      <alignment horizontal="center" vertical="center"/>
      <protection/>
    </xf>
    <xf numFmtId="0" fontId="101" fillId="0" borderId="15" xfId="0" applyFont="1" applyFill="1" applyBorder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vertical="center"/>
      <protection/>
    </xf>
    <xf numFmtId="0" fontId="102" fillId="0" borderId="0" xfId="0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center" vertical="center" shrinkToFit="1"/>
      <protection/>
    </xf>
    <xf numFmtId="0" fontId="113" fillId="0" borderId="14" xfId="0" applyFont="1" applyFill="1" applyBorder="1" applyAlignment="1" applyProtection="1">
      <alignment horizontal="center" vertical="center" shrinkToFit="1"/>
      <protection/>
    </xf>
    <xf numFmtId="0" fontId="113" fillId="0" borderId="10" xfId="0" applyFont="1" applyFill="1" applyBorder="1" applyAlignment="1" applyProtection="1">
      <alignment horizontal="center" vertical="center"/>
      <protection/>
    </xf>
    <xf numFmtId="0" fontId="102" fillId="0" borderId="10" xfId="0" applyFont="1" applyFill="1" applyBorder="1" applyAlignment="1" applyProtection="1">
      <alignment horizontal="center" vertical="center"/>
      <protection/>
    </xf>
    <xf numFmtId="184" fontId="114" fillId="0" borderId="21" xfId="0" applyNumberFormat="1" applyFont="1" applyFill="1" applyBorder="1" applyAlignment="1" applyProtection="1">
      <alignment horizontal="center" vertical="center" shrinkToFit="1"/>
      <protection/>
    </xf>
    <xf numFmtId="184" fontId="115" fillId="0" borderId="14" xfId="0" applyNumberFormat="1" applyFont="1" applyFill="1" applyBorder="1" applyAlignment="1" applyProtection="1">
      <alignment horizontal="center" vertical="center"/>
      <protection/>
    </xf>
    <xf numFmtId="0" fontId="104" fillId="0" borderId="21" xfId="0" applyFont="1" applyFill="1" applyBorder="1" applyAlignment="1" applyProtection="1">
      <alignment vertical="center"/>
      <protection/>
    </xf>
    <xf numFmtId="0" fontId="108" fillId="0" borderId="0" xfId="0" applyFont="1" applyFill="1" applyBorder="1" applyAlignment="1" applyProtection="1">
      <alignment vertical="center" shrinkToFit="1" readingOrder="1"/>
      <protection/>
    </xf>
    <xf numFmtId="0" fontId="108" fillId="0" borderId="20" xfId="0" applyFont="1" applyFill="1" applyBorder="1" applyAlignment="1" applyProtection="1">
      <alignment vertical="center" shrinkToFit="1" readingOrder="1"/>
      <protection/>
    </xf>
    <xf numFmtId="0" fontId="108" fillId="0" borderId="0" xfId="0" applyFont="1" applyFill="1" applyBorder="1" applyAlignment="1" applyProtection="1">
      <alignment horizontal="center" vertical="center" shrinkToFit="1" readingOrder="1"/>
      <protection/>
    </xf>
    <xf numFmtId="0" fontId="108" fillId="0" borderId="0" xfId="0" applyFont="1" applyFill="1" applyBorder="1" applyAlignment="1" applyProtection="1">
      <alignment vertical="center" readingOrder="1"/>
      <protection/>
    </xf>
    <xf numFmtId="0" fontId="101" fillId="0" borderId="0" xfId="0" applyFont="1" applyFill="1" applyBorder="1" applyAlignment="1" applyProtection="1">
      <alignment horizontal="center"/>
      <protection/>
    </xf>
    <xf numFmtId="0" fontId="116" fillId="0" borderId="0" xfId="0" applyFont="1" applyFill="1" applyBorder="1" applyAlignment="1" applyProtection="1">
      <alignment vertical="center" shrinkToFit="1"/>
      <protection/>
    </xf>
    <xf numFmtId="0" fontId="113" fillId="0" borderId="0" xfId="0" applyFont="1" applyFill="1" applyBorder="1" applyAlignment="1" applyProtection="1">
      <alignment shrinkToFit="1"/>
      <protection/>
    </xf>
    <xf numFmtId="0" fontId="104" fillId="0" borderId="14" xfId="0" applyFont="1" applyFill="1" applyBorder="1" applyAlignment="1" applyProtection="1">
      <alignment horizontal="right" shrinkToFit="1"/>
      <protection/>
    </xf>
    <xf numFmtId="0" fontId="115" fillId="0" borderId="14" xfId="0" applyFont="1" applyFill="1" applyBorder="1" applyAlignment="1" applyProtection="1">
      <alignment horizontal="center" shrinkToFit="1"/>
      <protection/>
    </xf>
    <xf numFmtId="0" fontId="104" fillId="0" borderId="15" xfId="0" applyFont="1" applyFill="1" applyBorder="1" applyAlignment="1" applyProtection="1">
      <alignment shrinkToFit="1"/>
      <protection/>
    </xf>
    <xf numFmtId="0" fontId="101" fillId="0" borderId="0" xfId="0" applyFont="1" applyFill="1" applyBorder="1" applyAlignment="1" applyProtection="1">
      <alignment vertical="top"/>
      <protection/>
    </xf>
    <xf numFmtId="0" fontId="101" fillId="0" borderId="0" xfId="0" applyFont="1" applyFill="1" applyBorder="1" applyAlignment="1" applyProtection="1">
      <alignment horizontal="center" vertical="center" shrinkToFit="1"/>
      <protection/>
    </xf>
    <xf numFmtId="0" fontId="115" fillId="0" borderId="24" xfId="0" applyFont="1" applyFill="1" applyBorder="1" applyAlignment="1" applyProtection="1">
      <alignment horizontal="right" vertical="center" shrinkToFit="1"/>
      <protection/>
    </xf>
    <xf numFmtId="0" fontId="115" fillId="0" borderId="11" xfId="0" applyFont="1" applyFill="1" applyBorder="1" applyAlignment="1" applyProtection="1">
      <alignment horizontal="right" vertical="center" shrinkToFit="1"/>
      <protection/>
    </xf>
    <xf numFmtId="0" fontId="115" fillId="0" borderId="14" xfId="0" applyFont="1" applyFill="1" applyBorder="1" applyAlignment="1" applyProtection="1">
      <alignment horizontal="right" vertical="center"/>
      <protection/>
    </xf>
    <xf numFmtId="0" fontId="115" fillId="0" borderId="14" xfId="0" applyFont="1" applyFill="1" applyBorder="1" applyAlignment="1" applyProtection="1">
      <alignment horizontal="right" vertical="center" shrinkToFit="1"/>
      <protection/>
    </xf>
    <xf numFmtId="185" fontId="114" fillId="0" borderId="21" xfId="0" applyNumberFormat="1" applyFont="1" applyFill="1" applyBorder="1" applyAlignment="1" applyProtection="1">
      <alignment horizontal="right" vertical="center" shrinkToFit="1"/>
      <protection/>
    </xf>
    <xf numFmtId="186" fontId="114" fillId="0" borderId="21" xfId="0" applyNumberFormat="1" applyFont="1" applyFill="1" applyBorder="1" applyAlignment="1" applyProtection="1">
      <alignment horizontal="right" vertical="center" shrinkToFit="1"/>
      <protection/>
    </xf>
    <xf numFmtId="0" fontId="114" fillId="0" borderId="21" xfId="0" applyFont="1" applyFill="1" applyBorder="1" applyAlignment="1" applyProtection="1">
      <alignment horizontal="right" vertical="center" shrinkToFit="1"/>
      <protection/>
    </xf>
    <xf numFmtId="0" fontId="114" fillId="0" borderId="0" xfId="0" applyFont="1" applyFill="1" applyBorder="1" applyAlignment="1" applyProtection="1">
      <alignment horizontal="right" vertical="center" shrinkToFit="1"/>
      <protection/>
    </xf>
    <xf numFmtId="0" fontId="114" fillId="0" borderId="21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 applyProtection="1">
      <alignment horizontal="right" shrinkToFit="1"/>
      <protection/>
    </xf>
    <xf numFmtId="0" fontId="19" fillId="0" borderId="14" xfId="0" applyFont="1" applyFill="1" applyBorder="1" applyAlignment="1" applyProtection="1">
      <alignment horizontal="center" shrinkToFit="1"/>
      <protection/>
    </xf>
    <xf numFmtId="0" fontId="20" fillId="0" borderId="15" xfId="0" applyFont="1" applyFill="1" applyBorder="1" applyAlignment="1" applyProtection="1">
      <alignment shrinkToFit="1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right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right" vertical="center" shrinkToFit="1"/>
      <protection/>
    </xf>
    <xf numFmtId="184" fontId="19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right" vertical="center" shrinkToFi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right" vertical="center" shrinkToFi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20" fillId="0" borderId="21" xfId="0" applyNumberFormat="1" applyFont="1" applyFill="1" applyBorder="1" applyAlignment="1" applyProtection="1">
      <alignment horizontal="left" vertical="center" readingOrder="1"/>
      <protection/>
    </xf>
    <xf numFmtId="0" fontId="20" fillId="0" borderId="21" xfId="0" applyFont="1" applyFill="1" applyBorder="1" applyAlignment="1" applyProtection="1">
      <alignment vertical="center"/>
      <protection/>
    </xf>
    <xf numFmtId="185" fontId="23" fillId="0" borderId="21" xfId="0" applyNumberFormat="1" applyFont="1" applyFill="1" applyBorder="1" applyAlignment="1" applyProtection="1">
      <alignment horizontal="right" vertical="center" shrinkToFit="1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186" fontId="23" fillId="0" borderId="21" xfId="0" applyNumberFormat="1" applyFont="1" applyFill="1" applyBorder="1" applyAlignment="1" applyProtection="1">
      <alignment horizontal="right" vertical="center" shrinkToFit="1"/>
      <protection/>
    </xf>
    <xf numFmtId="0" fontId="20" fillId="0" borderId="21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 readingOrder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 readingOrder="1"/>
      <protection/>
    </xf>
    <xf numFmtId="0" fontId="23" fillId="0" borderId="21" xfId="0" applyFont="1" applyFill="1" applyBorder="1" applyAlignment="1" applyProtection="1">
      <alignment horizontal="right" vertical="center" shrinkToFit="1"/>
      <protection/>
    </xf>
    <xf numFmtId="0" fontId="15" fillId="0" borderId="0" xfId="0" applyFont="1" applyFill="1" applyBorder="1" applyAlignment="1" applyProtection="1">
      <alignment vertical="center" readingOrder="1"/>
      <protection/>
    </xf>
    <xf numFmtId="0" fontId="15" fillId="0" borderId="16" xfId="0" applyFont="1" applyFill="1" applyBorder="1" applyAlignment="1" applyProtection="1">
      <alignment horizontal="left" vertical="center" readingOrder="1"/>
      <protection/>
    </xf>
    <xf numFmtId="0" fontId="15" fillId="0" borderId="0" xfId="0" applyFont="1" applyFill="1" applyBorder="1" applyAlignment="1" applyProtection="1">
      <alignment vertical="center" shrinkToFit="1" readingOrder="1"/>
      <protection/>
    </xf>
    <xf numFmtId="0" fontId="23" fillId="0" borderId="0" xfId="0" applyFont="1" applyFill="1" applyBorder="1" applyAlignment="1" applyProtection="1">
      <alignment horizontal="right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 readingOrder="1"/>
      <protection/>
    </xf>
    <xf numFmtId="0" fontId="15" fillId="0" borderId="20" xfId="0" applyFont="1" applyFill="1" applyBorder="1" applyAlignment="1" applyProtection="1">
      <alignment vertical="center" shrinkToFit="1" readingOrder="1"/>
      <protection/>
    </xf>
    <xf numFmtId="0" fontId="20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readingOrder="1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21" xfId="0" applyFont="1" applyFill="1" applyBorder="1" applyAlignment="1" applyProtection="1">
      <alignment vertical="center" readingOrder="1"/>
      <protection/>
    </xf>
    <xf numFmtId="184" fontId="23" fillId="0" borderId="21" xfId="0" applyNumberFormat="1" applyFont="1" applyFill="1" applyBorder="1" applyAlignment="1" applyProtection="1">
      <alignment horizontal="center" vertical="center" shrinkToFit="1"/>
      <protection/>
    </xf>
    <xf numFmtId="0" fontId="23" fillId="0" borderId="21" xfId="0" applyFont="1" applyFill="1" applyBorder="1" applyAlignment="1" applyProtection="1">
      <alignment horizontal="right" vertical="center"/>
      <protection/>
    </xf>
    <xf numFmtId="0" fontId="20" fillId="0" borderId="21" xfId="0" applyFont="1" applyFill="1" applyBorder="1" applyAlignment="1" applyProtection="1">
      <alignment horizontal="center" vertical="center" readingOrder="1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readingOrder="1"/>
      <protection/>
    </xf>
    <xf numFmtId="0" fontId="15" fillId="0" borderId="22" xfId="0" applyFont="1" applyFill="1" applyBorder="1" applyAlignment="1" applyProtection="1">
      <alignment vertical="center"/>
      <protection/>
    </xf>
    <xf numFmtId="0" fontId="20" fillId="0" borderId="21" xfId="0" applyFont="1" applyFill="1" applyBorder="1" applyAlignment="1" applyProtection="1">
      <alignment horizontal="justify"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vertical="center" shrinkToFit="1"/>
      <protection/>
    </xf>
    <xf numFmtId="0" fontId="14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 shrinkToFi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" fontId="26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20" fontId="26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5" fillId="0" borderId="0" xfId="0" applyFont="1" applyFill="1" applyBorder="1" applyAlignment="1" applyProtection="1">
      <alignment horizontal="justify" vertical="center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shrinkToFit="1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shrinkToFit="1"/>
      <protection/>
    </xf>
    <xf numFmtId="0" fontId="15" fillId="0" borderId="10" xfId="0" applyFont="1" applyFill="1" applyBorder="1" applyAlignment="1" applyProtection="1">
      <alignment horizontal="right" vertical="center" shrinkToFit="1"/>
      <protection/>
    </xf>
    <xf numFmtId="0" fontId="14" fillId="0" borderId="10" xfId="0" applyFont="1" applyFill="1" applyBorder="1" applyAlignment="1" applyProtection="1">
      <alignment horizontal="right" vertical="center" shrinkToFit="1"/>
      <protection/>
    </xf>
    <xf numFmtId="0" fontId="24" fillId="0" borderId="18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35" fillId="0" borderId="25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7" xfId="0" applyFont="1" applyFill="1" applyBorder="1" applyAlignment="1" applyProtection="1">
      <alignment horizontal="left" vertical="center" wrapText="1" indent="1"/>
      <protection/>
    </xf>
    <xf numFmtId="0" fontId="35" fillId="0" borderId="18" xfId="0" applyFont="1" applyFill="1" applyBorder="1" applyAlignment="1" applyProtection="1">
      <alignment horizontal="left" vertical="center" wrapText="1" indent="1"/>
      <protection/>
    </xf>
    <xf numFmtId="0" fontId="35" fillId="0" borderId="19" xfId="0" applyFont="1" applyFill="1" applyBorder="1" applyAlignment="1" applyProtection="1">
      <alignment horizontal="left" vertical="center" wrapText="1" indent="1"/>
      <protection/>
    </xf>
    <xf numFmtId="0" fontId="35" fillId="0" borderId="16" xfId="0" applyFont="1" applyFill="1" applyBorder="1" applyAlignment="1" applyProtection="1">
      <alignment horizontal="left" vertical="center" wrapText="1" indent="1"/>
      <protection/>
    </xf>
    <xf numFmtId="0" fontId="35" fillId="0" borderId="0" xfId="0" applyFont="1" applyFill="1" applyBorder="1" applyAlignment="1" applyProtection="1">
      <alignment horizontal="left" vertical="center" wrapText="1" indent="1"/>
      <protection/>
    </xf>
    <xf numFmtId="0" fontId="35" fillId="0" borderId="20" xfId="0" applyFont="1" applyFill="1" applyBorder="1" applyAlignment="1" applyProtection="1">
      <alignment horizontal="left" vertical="center" wrapText="1" indent="1"/>
      <protection/>
    </xf>
    <xf numFmtId="0" fontId="35" fillId="0" borderId="22" xfId="0" applyFont="1" applyFill="1" applyBorder="1" applyAlignment="1" applyProtection="1">
      <alignment horizontal="left" vertical="center" wrapText="1" indent="1"/>
      <protection/>
    </xf>
    <xf numFmtId="0" fontId="35" fillId="0" borderId="21" xfId="0" applyFont="1" applyFill="1" applyBorder="1" applyAlignment="1" applyProtection="1">
      <alignment horizontal="left" vertical="center" wrapText="1" indent="1"/>
      <protection/>
    </xf>
    <xf numFmtId="0" fontId="35" fillId="0" borderId="23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textRotation="255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182" fontId="35" fillId="0" borderId="13" xfId="0" applyNumberFormat="1" applyFont="1" applyFill="1" applyBorder="1" applyAlignment="1" applyProtection="1">
      <alignment horizontal="right" vertical="center"/>
      <protection/>
    </xf>
    <xf numFmtId="182" fontId="35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180" fontId="35" fillId="0" borderId="13" xfId="0" applyNumberFormat="1" applyFont="1" applyFill="1" applyBorder="1" applyAlignment="1" applyProtection="1">
      <alignment horizontal="right" vertical="center"/>
      <protection/>
    </xf>
    <xf numFmtId="180" fontId="35" fillId="0" borderId="15" xfId="0" applyNumberFormat="1" applyFont="1" applyFill="1" applyBorder="1" applyAlignment="1" applyProtection="1">
      <alignment horizontal="right" vertical="center"/>
      <protection/>
    </xf>
    <xf numFmtId="56" fontId="14" fillId="0" borderId="13" xfId="0" applyNumberFormat="1" applyFont="1" applyFill="1" applyBorder="1" applyAlignment="1" applyProtection="1">
      <alignment horizontal="center" vertical="center" shrinkToFit="1"/>
      <protection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0" fontId="14" fillId="0" borderId="15" xfId="0" applyFont="1" applyFill="1" applyBorder="1" applyAlignment="1" applyProtection="1">
      <alignment horizontal="center" vertical="center" shrinkToFit="1"/>
      <protection/>
    </xf>
    <xf numFmtId="0" fontId="109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33" fillId="0" borderId="29" xfId="0" applyFont="1" applyFill="1" applyBorder="1" applyAlignment="1" applyProtection="1">
      <alignment vertical="center" shrinkToFit="1"/>
      <protection/>
    </xf>
    <xf numFmtId="0" fontId="33" fillId="0" borderId="30" xfId="0" applyFont="1" applyFill="1" applyBorder="1" applyAlignment="1" applyProtection="1">
      <alignment vertical="center" shrinkToFit="1"/>
      <protection/>
    </xf>
    <xf numFmtId="0" fontId="33" fillId="0" borderId="31" xfId="0" applyFont="1" applyFill="1" applyBorder="1" applyAlignment="1" applyProtection="1">
      <alignment vertical="center" shrinkToFit="1"/>
      <protection/>
    </xf>
    <xf numFmtId="0" fontId="33" fillId="0" borderId="32" xfId="0" applyFont="1" applyFill="1" applyBorder="1" applyAlignment="1" applyProtection="1">
      <alignment vertical="center" shrinkToFit="1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20" fontId="15" fillId="0" borderId="0" xfId="0" applyNumberFormat="1" applyFont="1" applyFill="1" applyBorder="1" applyAlignment="1" applyProtection="1">
      <alignment horizontal="center" vertical="center"/>
      <protection/>
    </xf>
    <xf numFmtId="20" fontId="15" fillId="0" borderId="33" xfId="0" applyNumberFormat="1" applyFont="1" applyFill="1" applyBorder="1" applyAlignment="1" applyProtection="1">
      <alignment horizontal="center" vertical="center"/>
      <protection/>
    </xf>
    <xf numFmtId="20" fontId="15" fillId="0" borderId="21" xfId="0" applyNumberFormat="1" applyFont="1" applyFill="1" applyBorder="1" applyAlignment="1" applyProtection="1">
      <alignment horizontal="center" vertical="center"/>
      <protection/>
    </xf>
    <xf numFmtId="20" fontId="15" fillId="0" borderId="34" xfId="0" applyNumberFormat="1" applyFont="1" applyFill="1" applyBorder="1" applyAlignment="1" applyProtection="1">
      <alignment horizontal="center" vertical="center"/>
      <protection/>
    </xf>
    <xf numFmtId="20" fontId="26" fillId="0" borderId="22" xfId="0" applyNumberFormat="1" applyFont="1" applyFill="1" applyBorder="1" applyAlignment="1" applyProtection="1">
      <alignment horizontal="center" vertical="center"/>
      <protection/>
    </xf>
    <xf numFmtId="20" fontId="26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35" xfId="0" applyFont="1" applyFill="1" applyBorder="1" applyAlignment="1" applyProtection="1">
      <alignment vertical="center" shrinkToFit="1"/>
      <protection/>
    </xf>
    <xf numFmtId="0" fontId="33" fillId="0" borderId="36" xfId="0" applyFont="1" applyFill="1" applyBorder="1" applyAlignment="1" applyProtection="1">
      <alignment vertical="center" shrinkToFit="1"/>
      <protection/>
    </xf>
    <xf numFmtId="0" fontId="33" fillId="0" borderId="37" xfId="0" applyFont="1" applyFill="1" applyBorder="1" applyAlignment="1" applyProtection="1">
      <alignment vertical="center" shrinkToFit="1"/>
      <protection/>
    </xf>
    <xf numFmtId="0" fontId="33" fillId="0" borderId="38" xfId="0" applyFont="1" applyFill="1" applyBorder="1" applyAlignment="1" applyProtection="1">
      <alignment vertical="center" shrinkToFit="1"/>
      <protection/>
    </xf>
    <xf numFmtId="0" fontId="33" fillId="0" borderId="39" xfId="0" applyFont="1" applyFill="1" applyBorder="1" applyAlignment="1" applyProtection="1">
      <alignment vertical="center" wrapText="1" shrinkToFit="1"/>
      <protection/>
    </xf>
    <xf numFmtId="0" fontId="33" fillId="0" borderId="40" xfId="0" applyFont="1" applyFill="1" applyBorder="1" applyAlignment="1" applyProtection="1">
      <alignment vertical="center" shrinkToFit="1"/>
      <protection/>
    </xf>
    <xf numFmtId="0" fontId="33" fillId="0" borderId="41" xfId="0" applyFont="1" applyFill="1" applyBorder="1" applyAlignment="1" applyProtection="1">
      <alignment vertical="center" shrinkToFit="1"/>
      <protection/>
    </xf>
    <xf numFmtId="0" fontId="33" fillId="0" borderId="42" xfId="0" applyFont="1" applyFill="1" applyBorder="1" applyAlignment="1" applyProtection="1">
      <alignment vertical="center" shrinkToFit="1"/>
      <protection/>
    </xf>
    <xf numFmtId="0" fontId="33" fillId="0" borderId="39" xfId="0" applyFont="1" applyFill="1" applyBorder="1" applyAlignment="1" applyProtection="1">
      <alignment vertical="center" shrinkToFit="1"/>
      <protection/>
    </xf>
    <xf numFmtId="0" fontId="33" fillId="0" borderId="35" xfId="0" applyFont="1" applyFill="1" applyBorder="1" applyAlignment="1" applyProtection="1">
      <alignment vertical="center" wrapText="1" shrinkToFit="1"/>
      <protection/>
    </xf>
    <xf numFmtId="0" fontId="26" fillId="0" borderId="16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33" fillId="0" borderId="40" xfId="0" applyFont="1" applyFill="1" applyBorder="1" applyAlignment="1" applyProtection="1">
      <alignment vertical="center" wrapText="1" shrinkToFit="1"/>
      <protection/>
    </xf>
    <xf numFmtId="0" fontId="33" fillId="0" borderId="41" xfId="0" applyFont="1" applyFill="1" applyBorder="1" applyAlignment="1" applyProtection="1">
      <alignment vertical="center" wrapText="1" shrinkToFit="1"/>
      <protection/>
    </xf>
    <xf numFmtId="0" fontId="33" fillId="0" borderId="42" xfId="0" applyFont="1" applyFill="1" applyBorder="1" applyAlignment="1" applyProtection="1">
      <alignment vertical="center" wrapText="1" shrinkToFit="1"/>
      <protection/>
    </xf>
    <xf numFmtId="20" fontId="26" fillId="0" borderId="16" xfId="0" applyNumberFormat="1" applyFont="1" applyFill="1" applyBorder="1" applyAlignment="1" applyProtection="1">
      <alignment horizontal="center" vertical="center"/>
      <protection/>
    </xf>
    <xf numFmtId="20" fontId="33" fillId="0" borderId="39" xfId="0" applyNumberFormat="1" applyFont="1" applyFill="1" applyBorder="1" applyAlignment="1" applyProtection="1">
      <alignment vertical="center" wrapText="1" shrinkToFit="1"/>
      <protection/>
    </xf>
    <xf numFmtId="20" fontId="33" fillId="0" borderId="35" xfId="0" applyNumberFormat="1" applyFont="1" applyFill="1" applyBorder="1" applyAlignment="1" applyProtection="1">
      <alignment vertical="center" wrapText="1" shrinkToFit="1"/>
      <protection/>
    </xf>
    <xf numFmtId="20" fontId="33" fillId="0" borderId="36" xfId="0" applyNumberFormat="1" applyFont="1" applyFill="1" applyBorder="1" applyAlignment="1" applyProtection="1">
      <alignment vertical="center" shrinkToFit="1"/>
      <protection/>
    </xf>
    <xf numFmtId="20" fontId="33" fillId="0" borderId="37" xfId="0" applyNumberFormat="1" applyFont="1" applyFill="1" applyBorder="1" applyAlignment="1" applyProtection="1">
      <alignment vertical="center" shrinkToFit="1"/>
      <protection/>
    </xf>
    <xf numFmtId="20" fontId="33" fillId="0" borderId="38" xfId="0" applyNumberFormat="1" applyFont="1" applyFill="1" applyBorder="1" applyAlignment="1" applyProtection="1">
      <alignment vertical="center" shrinkToFit="1"/>
      <protection/>
    </xf>
    <xf numFmtId="0" fontId="33" fillId="0" borderId="43" xfId="0" applyFont="1" applyFill="1" applyBorder="1" applyAlignment="1" applyProtection="1">
      <alignment vertical="center" shrinkToFit="1"/>
      <protection/>
    </xf>
    <xf numFmtId="0" fontId="33" fillId="0" borderId="44" xfId="0" applyFont="1" applyFill="1" applyBorder="1" applyAlignment="1" applyProtection="1">
      <alignment vertical="center" shrinkToFit="1"/>
      <protection/>
    </xf>
    <xf numFmtId="0" fontId="33" fillId="0" borderId="45" xfId="0" applyFont="1" applyFill="1" applyBorder="1" applyAlignment="1" applyProtection="1">
      <alignment vertical="center" shrinkToFit="1"/>
      <protection/>
    </xf>
    <xf numFmtId="0" fontId="33" fillId="0" borderId="46" xfId="0" applyFont="1" applyFill="1" applyBorder="1" applyAlignment="1" applyProtection="1">
      <alignment vertical="center" shrinkToFit="1"/>
      <protection/>
    </xf>
    <xf numFmtId="20" fontId="2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shrinkToFit="1"/>
      <protection/>
    </xf>
    <xf numFmtId="0" fontId="27" fillId="0" borderId="21" xfId="0" applyFont="1" applyFill="1" applyBorder="1" applyAlignment="1" applyProtection="1">
      <alignment shrinkToFit="1"/>
      <protection/>
    </xf>
    <xf numFmtId="0" fontId="22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56" fontId="14" fillId="0" borderId="52" xfId="0" applyNumberFormat="1" applyFont="1" applyFill="1" applyBorder="1" applyAlignment="1" applyProtection="1">
      <alignment horizontal="center" vertical="center" shrinkToFit="1"/>
      <protection/>
    </xf>
    <xf numFmtId="0" fontId="14" fillId="0" borderId="53" xfId="0" applyFont="1" applyFill="1" applyBorder="1" applyAlignment="1" applyProtection="1">
      <alignment horizontal="center" vertical="center" shrinkToFit="1"/>
      <protection/>
    </xf>
    <xf numFmtId="0" fontId="14" fillId="0" borderId="54" xfId="0" applyFont="1" applyFill="1" applyBorder="1" applyAlignment="1" applyProtection="1">
      <alignment horizontal="center" vertical="center" shrinkToFi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 shrinkToFi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 shrinkToFit="1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shrinkToFi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23" fillId="0" borderId="18" xfId="0" applyFont="1" applyFill="1" applyBorder="1" applyAlignment="1" applyProtection="1">
      <alignment horizontal="center" vertical="center" shrinkToFi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vertical="center" shrinkToFit="1"/>
      <protection/>
    </xf>
    <xf numFmtId="0" fontId="30" fillId="0" borderId="0" xfId="0" applyFont="1" applyAlignment="1" applyProtection="1">
      <alignment vertical="top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 shrinkToFit="1"/>
      <protection/>
    </xf>
    <xf numFmtId="0" fontId="28" fillId="0" borderId="14" xfId="0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readingOrder="1"/>
      <protection/>
    </xf>
    <xf numFmtId="0" fontId="15" fillId="0" borderId="18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 shrinkToFit="1"/>
      <protection/>
    </xf>
    <xf numFmtId="0" fontId="27" fillId="0" borderId="21" xfId="0" applyFont="1" applyFill="1" applyBorder="1" applyAlignment="1" applyProtection="1">
      <alignment vertical="center" shrinkToFi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 readingOrder="1"/>
      <protection/>
    </xf>
    <xf numFmtId="0" fontId="20" fillId="0" borderId="21" xfId="0" applyFont="1" applyFill="1" applyBorder="1" applyAlignment="1" applyProtection="1">
      <alignment vertical="center" shrinkToFit="1" readingOrder="1"/>
      <protection/>
    </xf>
    <xf numFmtId="0" fontId="15" fillId="0" borderId="22" xfId="0" applyFont="1" applyFill="1" applyBorder="1" applyAlignment="1" applyProtection="1">
      <alignment vertical="center" readingOrder="1"/>
      <protection/>
    </xf>
    <xf numFmtId="0" fontId="15" fillId="0" borderId="21" xfId="0" applyFont="1" applyFill="1" applyBorder="1" applyAlignment="1" applyProtection="1">
      <alignment vertical="center" readingOrder="1"/>
      <protection/>
    </xf>
    <xf numFmtId="0" fontId="15" fillId="0" borderId="23" xfId="0" applyFont="1" applyFill="1" applyBorder="1" applyAlignment="1" applyProtection="1">
      <alignment vertical="center" readingOrder="1"/>
      <protection/>
    </xf>
    <xf numFmtId="0" fontId="15" fillId="0" borderId="18" xfId="0" applyFont="1" applyFill="1" applyBorder="1" applyAlignment="1" applyProtection="1">
      <alignment vertical="center" readingOrder="1"/>
      <protection/>
    </xf>
    <xf numFmtId="0" fontId="20" fillId="0" borderId="21" xfId="0" applyFont="1" applyFill="1" applyBorder="1" applyAlignment="1" applyProtection="1">
      <alignment vertical="center" readingOrder="1"/>
      <protection/>
    </xf>
    <xf numFmtId="0" fontId="20" fillId="0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 applyProtection="1">
      <alignment horizontal="left" vertical="center" readingOrder="1"/>
      <protection/>
    </xf>
    <xf numFmtId="0" fontId="15" fillId="0" borderId="10" xfId="0" applyFont="1" applyFill="1" applyBorder="1" applyAlignment="1" applyProtection="1">
      <alignment horizontal="center" vertical="center" textRotation="255"/>
      <protection/>
    </xf>
    <xf numFmtId="0" fontId="15" fillId="0" borderId="17" xfId="0" applyFont="1" applyFill="1" applyBorder="1" applyAlignment="1" applyProtection="1">
      <alignment vertical="center" readingOrder="1"/>
      <protection/>
    </xf>
    <xf numFmtId="0" fontId="15" fillId="0" borderId="19" xfId="0" applyFont="1" applyFill="1" applyBorder="1" applyAlignment="1" applyProtection="1">
      <alignment vertical="center" readingOrder="1"/>
      <protection/>
    </xf>
    <xf numFmtId="0" fontId="25" fillId="0" borderId="16" xfId="0" applyFont="1" applyFill="1" applyBorder="1" applyAlignment="1" applyProtection="1">
      <alignment vertical="center" readingOrder="1"/>
      <protection/>
    </xf>
    <xf numFmtId="0" fontId="25" fillId="0" borderId="0" xfId="0" applyFont="1" applyFill="1" applyBorder="1" applyAlignment="1" applyProtection="1">
      <alignment vertical="center" readingOrder="1"/>
      <protection/>
    </xf>
    <xf numFmtId="0" fontId="25" fillId="0" borderId="20" xfId="0" applyFont="1" applyFill="1" applyBorder="1" applyAlignment="1" applyProtection="1">
      <alignment vertical="center" readingOrder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vertical="center" readingOrder="1"/>
      <protection/>
    </xf>
    <xf numFmtId="0" fontId="15" fillId="0" borderId="20" xfId="0" applyFont="1" applyFill="1" applyBorder="1" applyAlignment="1" applyProtection="1">
      <alignment vertical="center" readingOrder="1"/>
      <protection/>
    </xf>
    <xf numFmtId="14" fontId="15" fillId="0" borderId="0" xfId="0" applyNumberFormat="1" applyFont="1" applyFill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 shrinkToFit="1"/>
      <protection/>
    </xf>
    <xf numFmtId="0" fontId="15" fillId="0" borderId="14" xfId="0" applyFont="1" applyFill="1" applyBorder="1" applyAlignment="1" applyProtection="1">
      <alignment horizontal="center" vertical="center" wrapText="1" shrinkToFit="1"/>
      <protection/>
    </xf>
    <xf numFmtId="0" fontId="15" fillId="0" borderId="15" xfId="0" applyFont="1" applyFill="1" applyBorder="1" applyAlignment="1" applyProtection="1">
      <alignment horizontal="center" vertical="center" wrapText="1" shrinkToFit="1"/>
      <protection/>
    </xf>
    <xf numFmtId="0" fontId="19" fillId="0" borderId="10" xfId="0" applyFont="1" applyFill="1" applyBorder="1" applyAlignment="1" applyProtection="1">
      <alignment horizontal="left" vertical="center" indent="1" shrinkToFi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 shrinkToFit="1"/>
      <protection/>
    </xf>
    <xf numFmtId="0" fontId="19" fillId="0" borderId="13" xfId="0" applyFont="1" applyFill="1" applyBorder="1" applyAlignment="1" applyProtection="1">
      <alignment horizontal="left" vertical="center" indent="1" shrinkToFit="1"/>
      <protection/>
    </xf>
    <xf numFmtId="0" fontId="19" fillId="0" borderId="14" xfId="0" applyFont="1" applyFill="1" applyBorder="1" applyAlignment="1" applyProtection="1">
      <alignment horizontal="left" vertical="center" indent="1" shrinkToFi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left" vertical="center" indent="1" shrinkToFi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 applyProtection="1">
      <alignment horizontal="center" vertical="center" wrapText="1"/>
      <protection/>
    </xf>
    <xf numFmtId="20" fontId="113" fillId="0" borderId="10" xfId="0" applyNumberFormat="1" applyFont="1" applyFill="1" applyBorder="1" applyAlignment="1" applyProtection="1">
      <alignment horizontal="center" vertical="center" shrinkToFit="1"/>
      <protection/>
    </xf>
    <xf numFmtId="0" fontId="113" fillId="0" borderId="10" xfId="0" applyFont="1" applyFill="1" applyBorder="1" applyAlignment="1" applyProtection="1">
      <alignment horizontal="center" vertical="center" shrinkToFit="1"/>
      <protection/>
    </xf>
    <xf numFmtId="0" fontId="103" fillId="0" borderId="0" xfId="0" applyFont="1" applyFill="1" applyAlignment="1" applyProtection="1">
      <alignment horizontal="center" vertical="center"/>
      <protection/>
    </xf>
    <xf numFmtId="0" fontId="115" fillId="0" borderId="13" xfId="0" applyFont="1" applyFill="1" applyBorder="1" applyAlignment="1" applyProtection="1">
      <alignment horizontal="left" vertical="center" indent="1" shrinkToFit="1"/>
      <protection/>
    </xf>
    <xf numFmtId="0" fontId="115" fillId="0" borderId="14" xfId="0" applyFont="1" applyFill="1" applyBorder="1" applyAlignment="1" applyProtection="1">
      <alignment horizontal="left" vertical="center" indent="1" shrinkToFit="1"/>
      <protection/>
    </xf>
    <xf numFmtId="0" fontId="115" fillId="0" borderId="55" xfId="0" applyFont="1" applyFill="1" applyBorder="1" applyAlignment="1" applyProtection="1">
      <alignment horizontal="left" vertical="center" indent="1" shrinkToFit="1"/>
      <protection/>
    </xf>
    <xf numFmtId="0" fontId="102" fillId="0" borderId="10" xfId="0" applyFont="1" applyFill="1" applyBorder="1" applyAlignment="1" applyProtection="1">
      <alignment horizontal="right" vertical="center" shrinkToFit="1"/>
      <protection/>
    </xf>
    <xf numFmtId="0" fontId="102" fillId="0" borderId="10" xfId="0" applyFont="1" applyFill="1" applyBorder="1" applyAlignment="1" applyProtection="1">
      <alignment horizontal="center" vertical="center" shrinkToFit="1"/>
      <protection/>
    </xf>
    <xf numFmtId="0" fontId="111" fillId="0" borderId="18" xfId="0" applyFont="1" applyFill="1" applyBorder="1" applyAlignment="1" applyProtection="1">
      <alignment vertical="center" wrapText="1"/>
      <protection/>
    </xf>
    <xf numFmtId="0" fontId="111" fillId="0" borderId="0" xfId="0" applyFont="1" applyFill="1" applyBorder="1" applyAlignment="1" applyProtection="1">
      <alignment vertical="center" wrapText="1"/>
      <protection/>
    </xf>
    <xf numFmtId="0" fontId="101" fillId="0" borderId="13" xfId="0" applyFont="1" applyFill="1" applyBorder="1" applyAlignment="1" applyProtection="1">
      <alignment horizontal="center" vertical="center"/>
      <protection/>
    </xf>
    <xf numFmtId="0" fontId="101" fillId="0" borderId="14" xfId="0" applyFont="1" applyFill="1" applyBorder="1" applyAlignment="1" applyProtection="1">
      <alignment horizontal="center" vertical="center"/>
      <protection/>
    </xf>
    <xf numFmtId="0" fontId="101" fillId="0" borderId="15" xfId="0" applyFont="1" applyFill="1" applyBorder="1" applyAlignment="1" applyProtection="1">
      <alignment horizontal="center" vertical="center"/>
      <protection/>
    </xf>
    <xf numFmtId="0" fontId="101" fillId="0" borderId="10" xfId="0" applyFont="1" applyFill="1" applyBorder="1" applyAlignment="1" applyProtection="1">
      <alignment horizontal="center" vertical="center"/>
      <protection/>
    </xf>
    <xf numFmtId="0" fontId="117" fillId="0" borderId="25" xfId="0" applyFont="1" applyFill="1" applyBorder="1" applyAlignment="1" applyProtection="1">
      <alignment horizontal="center" vertical="center" wrapText="1"/>
      <protection/>
    </xf>
    <xf numFmtId="0" fontId="117" fillId="0" borderId="26" xfId="0" applyFont="1" applyFill="1" applyBorder="1" applyAlignment="1" applyProtection="1">
      <alignment horizontal="center" vertical="center" wrapText="1"/>
      <protection/>
    </xf>
    <xf numFmtId="0" fontId="117" fillId="0" borderId="27" xfId="0" applyFont="1" applyFill="1" applyBorder="1" applyAlignment="1" applyProtection="1">
      <alignment horizontal="center" vertical="center" wrapText="1"/>
      <protection/>
    </xf>
    <xf numFmtId="0" fontId="117" fillId="0" borderId="10" xfId="0" applyFont="1" applyFill="1" applyBorder="1" applyAlignment="1" applyProtection="1">
      <alignment horizontal="center" vertical="center" wrapText="1"/>
      <protection/>
    </xf>
    <xf numFmtId="0" fontId="117" fillId="0" borderId="17" xfId="0" applyFont="1" applyFill="1" applyBorder="1" applyAlignment="1" applyProtection="1">
      <alignment horizontal="left" vertical="center" wrapText="1" indent="1"/>
      <protection/>
    </xf>
    <xf numFmtId="0" fontId="117" fillId="0" borderId="18" xfId="0" applyFont="1" applyFill="1" applyBorder="1" applyAlignment="1" applyProtection="1">
      <alignment horizontal="left" vertical="center" wrapText="1" indent="1"/>
      <protection/>
    </xf>
    <xf numFmtId="0" fontId="117" fillId="0" borderId="19" xfId="0" applyFont="1" applyFill="1" applyBorder="1" applyAlignment="1" applyProtection="1">
      <alignment horizontal="left" vertical="center" wrapText="1" indent="1"/>
      <protection/>
    </xf>
    <xf numFmtId="0" fontId="117" fillId="0" borderId="16" xfId="0" applyFont="1" applyFill="1" applyBorder="1" applyAlignment="1" applyProtection="1">
      <alignment horizontal="left" vertical="center" wrapText="1" indent="1"/>
      <protection/>
    </xf>
    <xf numFmtId="0" fontId="117" fillId="0" borderId="0" xfId="0" applyFont="1" applyFill="1" applyBorder="1" applyAlignment="1" applyProtection="1">
      <alignment horizontal="left" vertical="center" wrapText="1" indent="1"/>
      <protection/>
    </xf>
    <xf numFmtId="0" fontId="117" fillId="0" borderId="20" xfId="0" applyFont="1" applyFill="1" applyBorder="1" applyAlignment="1" applyProtection="1">
      <alignment horizontal="left" vertical="center" wrapText="1" indent="1"/>
      <protection/>
    </xf>
    <xf numFmtId="0" fontId="117" fillId="0" borderId="22" xfId="0" applyFont="1" applyFill="1" applyBorder="1" applyAlignment="1" applyProtection="1">
      <alignment horizontal="left" vertical="center" wrapText="1" indent="1"/>
      <protection/>
    </xf>
    <xf numFmtId="0" fontId="117" fillId="0" borderId="21" xfId="0" applyFont="1" applyFill="1" applyBorder="1" applyAlignment="1" applyProtection="1">
      <alignment horizontal="left" vertical="center" wrapText="1" indent="1"/>
      <protection/>
    </xf>
    <xf numFmtId="0" fontId="117" fillId="0" borderId="23" xfId="0" applyFont="1" applyFill="1" applyBorder="1" applyAlignment="1" applyProtection="1">
      <alignment horizontal="left" vertical="center" wrapText="1" indent="1"/>
      <protection/>
    </xf>
    <xf numFmtId="0" fontId="118" fillId="0" borderId="10" xfId="0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 applyProtection="1">
      <alignment horizontal="center" vertical="center" textRotation="255" wrapText="1"/>
      <protection/>
    </xf>
    <xf numFmtId="0" fontId="117" fillId="0" borderId="10" xfId="0" applyFont="1" applyFill="1" applyBorder="1" applyAlignment="1" applyProtection="1">
      <alignment horizontal="left" vertical="center"/>
      <protection/>
    </xf>
    <xf numFmtId="182" fontId="117" fillId="0" borderId="13" xfId="0" applyNumberFormat="1" applyFont="1" applyFill="1" applyBorder="1" applyAlignment="1" applyProtection="1">
      <alignment horizontal="right" vertical="center"/>
      <protection/>
    </xf>
    <xf numFmtId="182" fontId="117" fillId="0" borderId="15" xfId="0" applyNumberFormat="1" applyFont="1" applyFill="1" applyBorder="1" applyAlignment="1" applyProtection="1">
      <alignment horizontal="right" vertical="center"/>
      <protection/>
    </xf>
    <xf numFmtId="0" fontId="102" fillId="0" borderId="28" xfId="0" applyFont="1" applyFill="1" applyBorder="1" applyAlignment="1" applyProtection="1">
      <alignment horizontal="center" vertical="center"/>
      <protection/>
    </xf>
    <xf numFmtId="0" fontId="101" fillId="0" borderId="13" xfId="0" applyFont="1" applyFill="1" applyBorder="1" applyAlignment="1" applyProtection="1">
      <alignment horizontal="center" vertical="center" wrapText="1"/>
      <protection/>
    </xf>
    <xf numFmtId="0" fontId="101" fillId="0" borderId="14" xfId="0" applyFont="1" applyFill="1" applyBorder="1" applyAlignment="1" applyProtection="1">
      <alignment horizontal="center" vertical="center" wrapText="1"/>
      <protection/>
    </xf>
    <xf numFmtId="0" fontId="101" fillId="0" borderId="15" xfId="0" applyFont="1" applyFill="1" applyBorder="1" applyAlignment="1" applyProtection="1">
      <alignment horizontal="center" vertical="center" wrapText="1"/>
      <protection/>
    </xf>
    <xf numFmtId="180" fontId="117" fillId="0" borderId="13" xfId="0" applyNumberFormat="1" applyFont="1" applyFill="1" applyBorder="1" applyAlignment="1" applyProtection="1">
      <alignment horizontal="right" vertical="center"/>
      <protection/>
    </xf>
    <xf numFmtId="180" fontId="117" fillId="0" borderId="15" xfId="0" applyNumberFormat="1" applyFont="1" applyFill="1" applyBorder="1" applyAlignment="1" applyProtection="1">
      <alignment horizontal="right" vertical="center"/>
      <protection/>
    </xf>
    <xf numFmtId="56" fontId="113" fillId="0" borderId="13" xfId="0" applyNumberFormat="1" applyFont="1" applyFill="1" applyBorder="1" applyAlignment="1" applyProtection="1">
      <alignment horizontal="center" vertical="center" shrinkToFit="1"/>
      <protection/>
    </xf>
    <xf numFmtId="0" fontId="113" fillId="0" borderId="14" xfId="0" applyFont="1" applyFill="1" applyBorder="1" applyAlignment="1" applyProtection="1">
      <alignment horizontal="center" vertical="center" shrinkToFit="1"/>
      <protection/>
    </xf>
    <xf numFmtId="0" fontId="113" fillId="0" borderId="15" xfId="0" applyFont="1" applyFill="1" applyBorder="1" applyAlignment="1" applyProtection="1">
      <alignment horizontal="center" vertical="center" shrinkToFit="1"/>
      <protection/>
    </xf>
    <xf numFmtId="0" fontId="104" fillId="0" borderId="0" xfId="0" applyFont="1" applyFill="1" applyBorder="1" applyAlignment="1" applyProtection="1">
      <alignment vertical="center"/>
      <protection/>
    </xf>
    <xf numFmtId="0" fontId="101" fillId="0" borderId="17" xfId="0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 applyProtection="1">
      <alignment horizontal="center" vertical="center"/>
      <protection/>
    </xf>
    <xf numFmtId="0" fontId="101" fillId="0" borderId="22" xfId="0" applyFont="1" applyFill="1" applyBorder="1" applyAlignment="1" applyProtection="1">
      <alignment horizontal="center" vertical="center"/>
      <protection/>
    </xf>
    <xf numFmtId="0" fontId="101" fillId="0" borderId="23" xfId="0" applyFont="1" applyFill="1" applyBorder="1" applyAlignment="1" applyProtection="1">
      <alignment horizontal="center" vertical="center"/>
      <protection/>
    </xf>
    <xf numFmtId="0" fontId="119" fillId="0" borderId="29" xfId="0" applyFont="1" applyFill="1" applyBorder="1" applyAlignment="1" applyProtection="1">
      <alignment vertical="center" shrinkToFit="1"/>
      <protection/>
    </xf>
    <xf numFmtId="0" fontId="119" fillId="0" borderId="30" xfId="0" applyFont="1" applyFill="1" applyBorder="1" applyAlignment="1" applyProtection="1">
      <alignment vertical="center" shrinkToFit="1"/>
      <protection/>
    </xf>
    <xf numFmtId="0" fontId="119" fillId="0" borderId="31" xfId="0" applyFont="1" applyFill="1" applyBorder="1" applyAlignment="1" applyProtection="1">
      <alignment vertical="center" shrinkToFit="1"/>
      <protection/>
    </xf>
    <xf numFmtId="0" fontId="119" fillId="0" borderId="32" xfId="0" applyFont="1" applyFill="1" applyBorder="1" applyAlignment="1" applyProtection="1">
      <alignment vertical="center" shrinkToFit="1"/>
      <protection/>
    </xf>
    <xf numFmtId="0" fontId="109" fillId="0" borderId="16" xfId="0" applyFont="1" applyFill="1" applyBorder="1" applyAlignment="1" applyProtection="1">
      <alignment horizontal="center" vertical="center"/>
      <protection/>
    </xf>
    <xf numFmtId="0" fontId="109" fillId="0" borderId="0" xfId="0" applyFont="1" applyFill="1" applyBorder="1" applyAlignment="1" applyProtection="1">
      <alignment horizontal="center" vertical="center"/>
      <protection/>
    </xf>
    <xf numFmtId="20" fontId="101" fillId="0" borderId="0" xfId="0" applyNumberFormat="1" applyFont="1" applyFill="1" applyBorder="1" applyAlignment="1" applyProtection="1">
      <alignment horizontal="center" vertical="center"/>
      <protection/>
    </xf>
    <xf numFmtId="20" fontId="101" fillId="0" borderId="33" xfId="0" applyNumberFormat="1" applyFont="1" applyFill="1" applyBorder="1" applyAlignment="1" applyProtection="1">
      <alignment horizontal="center" vertical="center"/>
      <protection/>
    </xf>
    <xf numFmtId="20" fontId="101" fillId="0" borderId="21" xfId="0" applyNumberFormat="1" applyFont="1" applyFill="1" applyBorder="1" applyAlignment="1" applyProtection="1">
      <alignment horizontal="center" vertical="center"/>
      <protection/>
    </xf>
    <xf numFmtId="20" fontId="101" fillId="0" borderId="34" xfId="0" applyNumberFormat="1" applyFont="1" applyFill="1" applyBorder="1" applyAlignment="1" applyProtection="1">
      <alignment horizontal="center" vertical="center"/>
      <protection/>
    </xf>
    <xf numFmtId="20" fontId="109" fillId="0" borderId="22" xfId="0" applyNumberFormat="1" applyFont="1" applyFill="1" applyBorder="1" applyAlignment="1" applyProtection="1">
      <alignment horizontal="center" vertical="center"/>
      <protection/>
    </xf>
    <xf numFmtId="20" fontId="109" fillId="0" borderId="21" xfId="0" applyNumberFormat="1" applyFont="1" applyFill="1" applyBorder="1" applyAlignment="1" applyProtection="1">
      <alignment horizontal="center" vertical="center"/>
      <protection/>
    </xf>
    <xf numFmtId="0" fontId="119" fillId="0" borderId="35" xfId="0" applyFont="1" applyFill="1" applyBorder="1" applyAlignment="1" applyProtection="1">
      <alignment vertical="center" shrinkToFit="1"/>
      <protection/>
    </xf>
    <xf numFmtId="0" fontId="119" fillId="0" borderId="36" xfId="0" applyFont="1" applyFill="1" applyBorder="1" applyAlignment="1" applyProtection="1">
      <alignment vertical="center" shrinkToFit="1"/>
      <protection/>
    </xf>
    <xf numFmtId="0" fontId="119" fillId="0" borderId="37" xfId="0" applyFont="1" applyFill="1" applyBorder="1" applyAlignment="1" applyProtection="1">
      <alignment vertical="center" shrinkToFit="1"/>
      <protection/>
    </xf>
    <xf numFmtId="0" fontId="119" fillId="0" borderId="38" xfId="0" applyFont="1" applyFill="1" applyBorder="1" applyAlignment="1" applyProtection="1">
      <alignment vertical="center" shrinkToFit="1"/>
      <protection/>
    </xf>
    <xf numFmtId="0" fontId="119" fillId="0" borderId="39" xfId="0" applyFont="1" applyFill="1" applyBorder="1" applyAlignment="1" applyProtection="1">
      <alignment vertical="center" wrapText="1" shrinkToFit="1"/>
      <protection/>
    </xf>
    <xf numFmtId="0" fontId="119" fillId="0" borderId="40" xfId="0" applyFont="1" applyFill="1" applyBorder="1" applyAlignment="1" applyProtection="1">
      <alignment vertical="center" shrinkToFit="1"/>
      <protection/>
    </xf>
    <xf numFmtId="0" fontId="119" fillId="0" borderId="41" xfId="0" applyFont="1" applyFill="1" applyBorder="1" applyAlignment="1" applyProtection="1">
      <alignment vertical="center" shrinkToFit="1"/>
      <protection/>
    </xf>
    <xf numFmtId="0" fontId="119" fillId="0" borderId="42" xfId="0" applyFont="1" applyFill="1" applyBorder="1" applyAlignment="1" applyProtection="1">
      <alignment vertical="center" shrinkToFit="1"/>
      <protection/>
    </xf>
    <xf numFmtId="0" fontId="119" fillId="0" borderId="39" xfId="0" applyFont="1" applyFill="1" applyBorder="1" applyAlignment="1" applyProtection="1">
      <alignment vertical="center" shrinkToFit="1"/>
      <protection/>
    </xf>
    <xf numFmtId="0" fontId="119" fillId="0" borderId="35" xfId="0" applyFont="1" applyFill="1" applyBorder="1" applyAlignment="1" applyProtection="1">
      <alignment vertical="center" wrapText="1" shrinkToFit="1"/>
      <protection/>
    </xf>
    <xf numFmtId="0" fontId="109" fillId="0" borderId="16" xfId="0" applyFont="1" applyFill="1" applyBorder="1" applyAlignment="1" applyProtection="1">
      <alignment horizontal="center" vertical="center" shrinkToFit="1"/>
      <protection/>
    </xf>
    <xf numFmtId="0" fontId="109" fillId="0" borderId="0" xfId="0" applyFont="1" applyFill="1" applyBorder="1" applyAlignment="1" applyProtection="1">
      <alignment horizontal="center" vertical="center" shrinkToFit="1"/>
      <protection/>
    </xf>
    <xf numFmtId="0" fontId="119" fillId="0" borderId="40" xfId="0" applyFont="1" applyFill="1" applyBorder="1" applyAlignment="1" applyProtection="1">
      <alignment vertical="center" wrapText="1" shrinkToFit="1"/>
      <protection/>
    </xf>
    <xf numFmtId="0" fontId="119" fillId="0" borderId="41" xfId="0" applyFont="1" applyFill="1" applyBorder="1" applyAlignment="1" applyProtection="1">
      <alignment vertical="center" wrapText="1" shrinkToFit="1"/>
      <protection/>
    </xf>
    <xf numFmtId="0" fontId="119" fillId="0" borderId="42" xfId="0" applyFont="1" applyFill="1" applyBorder="1" applyAlignment="1" applyProtection="1">
      <alignment vertical="center" wrapText="1" shrinkToFit="1"/>
      <protection/>
    </xf>
    <xf numFmtId="20" fontId="109" fillId="0" borderId="16" xfId="0" applyNumberFormat="1" applyFont="1" applyFill="1" applyBorder="1" applyAlignment="1" applyProtection="1">
      <alignment horizontal="center" vertical="center"/>
      <protection/>
    </xf>
    <xf numFmtId="0" fontId="120" fillId="0" borderId="39" xfId="0" applyFont="1" applyFill="1" applyBorder="1" applyAlignment="1" applyProtection="1">
      <alignment vertical="center" wrapText="1" shrinkToFit="1"/>
      <protection/>
    </xf>
    <xf numFmtId="0" fontId="120" fillId="0" borderId="40" xfId="0" applyFont="1" applyFill="1" applyBorder="1" applyAlignment="1" applyProtection="1">
      <alignment vertical="center" shrinkToFit="1"/>
      <protection/>
    </xf>
    <xf numFmtId="0" fontId="120" fillId="0" borderId="41" xfId="0" applyFont="1" applyFill="1" applyBorder="1" applyAlignment="1" applyProtection="1">
      <alignment vertical="center" shrinkToFit="1"/>
      <protection/>
    </xf>
    <xf numFmtId="0" fontId="120" fillId="0" borderId="42" xfId="0" applyFont="1" applyFill="1" applyBorder="1" applyAlignment="1" applyProtection="1">
      <alignment vertical="center" shrinkToFit="1"/>
      <protection/>
    </xf>
    <xf numFmtId="20" fontId="119" fillId="0" borderId="39" xfId="0" applyNumberFormat="1" applyFont="1" applyFill="1" applyBorder="1" applyAlignment="1" applyProtection="1">
      <alignment vertical="center" wrapText="1" shrinkToFit="1"/>
      <protection/>
    </xf>
    <xf numFmtId="0" fontId="120" fillId="0" borderId="35" xfId="0" applyFont="1" applyFill="1" applyBorder="1" applyAlignment="1" applyProtection="1">
      <alignment vertical="center" shrinkToFit="1"/>
      <protection/>
    </xf>
    <xf numFmtId="0" fontId="120" fillId="0" borderId="36" xfId="0" applyFont="1" applyFill="1" applyBorder="1" applyAlignment="1" applyProtection="1">
      <alignment vertical="center" shrinkToFit="1"/>
      <protection/>
    </xf>
    <xf numFmtId="0" fontId="120" fillId="0" borderId="37" xfId="0" applyFont="1" applyFill="1" applyBorder="1" applyAlignment="1" applyProtection="1">
      <alignment vertical="center" shrinkToFit="1"/>
      <protection/>
    </xf>
    <xf numFmtId="0" fontId="120" fillId="0" borderId="38" xfId="0" applyFont="1" applyFill="1" applyBorder="1" applyAlignment="1" applyProtection="1">
      <alignment vertical="center" shrinkToFit="1"/>
      <protection/>
    </xf>
    <xf numFmtId="20" fontId="119" fillId="0" borderId="35" xfId="0" applyNumberFormat="1" applyFont="1" applyFill="1" applyBorder="1" applyAlignment="1" applyProtection="1">
      <alignment vertical="center" wrapText="1" shrinkToFit="1"/>
      <protection/>
    </xf>
    <xf numFmtId="20" fontId="119" fillId="0" borderId="36" xfId="0" applyNumberFormat="1" applyFont="1" applyFill="1" applyBorder="1" applyAlignment="1" applyProtection="1">
      <alignment vertical="center" shrinkToFit="1"/>
      <protection/>
    </xf>
    <xf numFmtId="20" fontId="119" fillId="0" borderId="37" xfId="0" applyNumberFormat="1" applyFont="1" applyFill="1" applyBorder="1" applyAlignment="1" applyProtection="1">
      <alignment vertical="center" shrinkToFit="1"/>
      <protection/>
    </xf>
    <xf numFmtId="20" fontId="119" fillId="0" borderId="38" xfId="0" applyNumberFormat="1" applyFont="1" applyFill="1" applyBorder="1" applyAlignment="1" applyProtection="1">
      <alignment vertical="center" shrinkToFit="1"/>
      <protection/>
    </xf>
    <xf numFmtId="0" fontId="121" fillId="0" borderId="39" xfId="0" applyFont="1" applyFill="1" applyBorder="1" applyAlignment="1" applyProtection="1">
      <alignment vertical="center" wrapText="1" shrinkToFit="1"/>
      <protection/>
    </xf>
    <xf numFmtId="0" fontId="121" fillId="0" borderId="40" xfId="0" applyFont="1" applyFill="1" applyBorder="1" applyAlignment="1" applyProtection="1">
      <alignment vertical="center" shrinkToFit="1"/>
      <protection/>
    </xf>
    <xf numFmtId="0" fontId="121" fillId="0" borderId="41" xfId="0" applyFont="1" applyFill="1" applyBorder="1" applyAlignment="1" applyProtection="1">
      <alignment vertical="center" shrinkToFit="1"/>
      <protection/>
    </xf>
    <xf numFmtId="0" fontId="121" fillId="0" borderId="42" xfId="0" applyFont="1" applyFill="1" applyBorder="1" applyAlignment="1" applyProtection="1">
      <alignment vertical="center" shrinkToFit="1"/>
      <protection/>
    </xf>
    <xf numFmtId="0" fontId="119" fillId="0" borderId="43" xfId="0" applyFont="1" applyFill="1" applyBorder="1" applyAlignment="1" applyProtection="1">
      <alignment vertical="center" shrinkToFit="1"/>
      <protection/>
    </xf>
    <xf numFmtId="0" fontId="119" fillId="0" borderId="44" xfId="0" applyFont="1" applyFill="1" applyBorder="1" applyAlignment="1" applyProtection="1">
      <alignment vertical="center" shrinkToFit="1"/>
      <protection/>
    </xf>
    <xf numFmtId="0" fontId="119" fillId="0" borderId="45" xfId="0" applyFont="1" applyFill="1" applyBorder="1" applyAlignment="1" applyProtection="1">
      <alignment vertical="center" shrinkToFit="1"/>
      <protection/>
    </xf>
    <xf numFmtId="0" fontId="119" fillId="0" borderId="46" xfId="0" applyFont="1" applyFill="1" applyBorder="1" applyAlignment="1" applyProtection="1">
      <alignment vertical="center" shrinkToFit="1"/>
      <protection/>
    </xf>
    <xf numFmtId="20" fontId="109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47" xfId="0" applyFont="1" applyFill="1" applyBorder="1" applyAlignment="1" applyProtection="1">
      <alignment horizontal="center" vertical="center"/>
      <protection/>
    </xf>
    <xf numFmtId="0" fontId="101" fillId="0" borderId="48" xfId="0" applyFont="1" applyFill="1" applyBorder="1" applyAlignment="1" applyProtection="1">
      <alignment horizontal="center" vertical="center"/>
      <protection/>
    </xf>
    <xf numFmtId="0" fontId="101" fillId="0" borderId="49" xfId="0" applyFont="1" applyFill="1" applyBorder="1" applyAlignment="1" applyProtection="1">
      <alignment horizontal="center" vertical="center"/>
      <protection/>
    </xf>
    <xf numFmtId="0" fontId="101" fillId="0" borderId="50" xfId="0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 applyProtection="1">
      <alignment horizontal="center"/>
      <protection/>
    </xf>
    <xf numFmtId="0" fontId="101" fillId="0" borderId="21" xfId="0" applyFont="1" applyFill="1" applyBorder="1" applyAlignment="1" applyProtection="1">
      <alignment horizontal="center"/>
      <protection/>
    </xf>
    <xf numFmtId="0" fontId="116" fillId="0" borderId="0" xfId="0" applyFont="1" applyFill="1" applyBorder="1" applyAlignment="1" applyProtection="1">
      <alignment shrinkToFit="1"/>
      <protection/>
    </xf>
    <xf numFmtId="0" fontId="116" fillId="0" borderId="21" xfId="0" applyFont="1" applyFill="1" applyBorder="1" applyAlignment="1" applyProtection="1">
      <alignment shrinkToFit="1"/>
      <protection/>
    </xf>
    <xf numFmtId="0" fontId="122" fillId="0" borderId="0" xfId="0" applyFont="1" applyFill="1" applyAlignment="1" applyProtection="1">
      <alignment vertical="center"/>
      <protection/>
    </xf>
    <xf numFmtId="0" fontId="104" fillId="0" borderId="0" xfId="0" applyFont="1" applyFill="1" applyAlignment="1" applyProtection="1">
      <alignment vertical="center"/>
      <protection/>
    </xf>
    <xf numFmtId="0" fontId="101" fillId="0" borderId="18" xfId="0" applyFont="1" applyFill="1" applyBorder="1" applyAlignment="1" applyProtection="1">
      <alignment horizontal="center" vertical="center"/>
      <protection/>
    </xf>
    <xf numFmtId="0" fontId="101" fillId="0" borderId="51" xfId="0" applyFont="1" applyFill="1" applyBorder="1" applyAlignment="1" applyProtection="1">
      <alignment horizontal="center" vertical="center"/>
      <protection/>
    </xf>
    <xf numFmtId="0" fontId="101" fillId="0" borderId="21" xfId="0" applyFont="1" applyFill="1" applyBorder="1" applyAlignment="1" applyProtection="1">
      <alignment horizontal="center" vertical="center"/>
      <protection/>
    </xf>
    <xf numFmtId="0" fontId="101" fillId="0" borderId="34" xfId="0" applyFont="1" applyFill="1" applyBorder="1" applyAlignment="1" applyProtection="1">
      <alignment horizontal="center" vertical="center"/>
      <protection/>
    </xf>
    <xf numFmtId="56" fontId="113" fillId="0" borderId="52" xfId="0" applyNumberFormat="1" applyFont="1" applyFill="1" applyBorder="1" applyAlignment="1" applyProtection="1">
      <alignment horizontal="center" vertical="center" shrinkToFit="1"/>
      <protection/>
    </xf>
    <xf numFmtId="0" fontId="113" fillId="0" borderId="53" xfId="0" applyFont="1" applyFill="1" applyBorder="1" applyAlignment="1" applyProtection="1">
      <alignment horizontal="center" vertical="center" shrinkToFit="1"/>
      <protection/>
    </xf>
    <xf numFmtId="0" fontId="113" fillId="0" borderId="54" xfId="0" applyFont="1" applyFill="1" applyBorder="1" applyAlignment="1" applyProtection="1">
      <alignment horizontal="center" vertical="center" shrinkToFit="1"/>
      <protection/>
    </xf>
    <xf numFmtId="0" fontId="101" fillId="0" borderId="0" xfId="0" applyFont="1" applyFill="1" applyAlignment="1" applyProtection="1">
      <alignment vertical="center"/>
      <protection/>
    </xf>
    <xf numFmtId="0" fontId="114" fillId="0" borderId="14" xfId="0" applyFont="1" applyFill="1" applyBorder="1" applyAlignment="1" applyProtection="1">
      <alignment horizontal="center" vertical="center" shrinkToFit="1"/>
      <protection/>
    </xf>
    <xf numFmtId="0" fontId="111" fillId="0" borderId="14" xfId="0" applyFont="1" applyFill="1" applyBorder="1" applyAlignment="1" applyProtection="1">
      <alignment horizontal="center" vertical="center" wrapText="1"/>
      <protection/>
    </xf>
    <xf numFmtId="0" fontId="101" fillId="0" borderId="16" xfId="0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 applyProtection="1">
      <alignment horizontal="center" vertical="center"/>
      <protection/>
    </xf>
    <xf numFmtId="0" fontId="114" fillId="0" borderId="0" xfId="0" applyFont="1" applyFill="1" applyBorder="1" applyAlignment="1" applyProtection="1">
      <alignment horizontal="center" vertical="center" shrinkToFit="1"/>
      <protection/>
    </xf>
    <xf numFmtId="0" fontId="111" fillId="0" borderId="0" xfId="0" applyFont="1" applyFill="1" applyBorder="1" applyAlignment="1" applyProtection="1">
      <alignment horizontal="center" vertical="center"/>
      <protection/>
    </xf>
    <xf numFmtId="49" fontId="114" fillId="0" borderId="14" xfId="0" applyNumberFormat="1" applyFont="1" applyFill="1" applyBorder="1" applyAlignment="1" applyProtection="1">
      <alignment horizontal="center" vertical="center" shrinkToFit="1"/>
      <protection/>
    </xf>
    <xf numFmtId="0" fontId="111" fillId="0" borderId="15" xfId="0" applyFont="1" applyFill="1" applyBorder="1" applyAlignment="1" applyProtection="1">
      <alignment horizontal="center" vertical="center" wrapText="1"/>
      <protection/>
    </xf>
    <xf numFmtId="49" fontId="114" fillId="0" borderId="18" xfId="0" applyNumberFormat="1" applyFont="1" applyFill="1" applyBorder="1" applyAlignment="1" applyProtection="1">
      <alignment horizontal="center" vertical="center" shrinkToFit="1"/>
      <protection/>
    </xf>
    <xf numFmtId="0" fontId="111" fillId="0" borderId="18" xfId="0" applyFont="1" applyFill="1" applyBorder="1" applyAlignment="1" applyProtection="1">
      <alignment vertical="center"/>
      <protection/>
    </xf>
    <xf numFmtId="0" fontId="101" fillId="0" borderId="17" xfId="0" applyFont="1" applyFill="1" applyBorder="1" applyAlignment="1" applyProtection="1">
      <alignment horizontal="center" vertical="center" wrapText="1"/>
      <protection/>
    </xf>
    <xf numFmtId="0" fontId="101" fillId="0" borderId="18" xfId="0" applyFont="1" applyFill="1" applyBorder="1" applyAlignment="1" applyProtection="1">
      <alignment horizontal="center" vertical="center" wrapText="1"/>
      <protection/>
    </xf>
    <xf numFmtId="0" fontId="101" fillId="0" borderId="19" xfId="0" applyFont="1" applyFill="1" applyBorder="1" applyAlignment="1" applyProtection="1">
      <alignment horizontal="center" vertical="center" wrapText="1"/>
      <protection/>
    </xf>
    <xf numFmtId="0" fontId="101" fillId="0" borderId="22" xfId="0" applyFont="1" applyFill="1" applyBorder="1" applyAlignment="1" applyProtection="1">
      <alignment horizontal="center" vertical="center" wrapText="1"/>
      <protection/>
    </xf>
    <xf numFmtId="0" fontId="101" fillId="0" borderId="21" xfId="0" applyFont="1" applyFill="1" applyBorder="1" applyAlignment="1" applyProtection="1">
      <alignment horizontal="center" vertical="center" wrapText="1"/>
      <protection/>
    </xf>
    <xf numFmtId="0" fontId="101" fillId="0" borderId="23" xfId="0" applyFont="1" applyFill="1" applyBorder="1" applyAlignment="1" applyProtection="1">
      <alignment horizontal="center" vertical="center" wrapText="1"/>
      <protection/>
    </xf>
    <xf numFmtId="0" fontId="123" fillId="0" borderId="18" xfId="0" applyFont="1" applyFill="1" applyBorder="1" applyAlignment="1" applyProtection="1">
      <alignment horizontal="center" vertical="center" wrapText="1"/>
      <protection/>
    </xf>
    <xf numFmtId="0" fontId="123" fillId="0" borderId="19" xfId="0" applyFont="1" applyFill="1" applyBorder="1" applyAlignment="1" applyProtection="1">
      <alignment horizontal="center" vertical="center" wrapText="1"/>
      <protection/>
    </xf>
    <xf numFmtId="0" fontId="101" fillId="0" borderId="16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Fill="1" applyBorder="1" applyAlignment="1" applyProtection="1">
      <alignment horizontal="center" vertical="center" wrapText="1"/>
      <protection/>
    </xf>
    <xf numFmtId="0" fontId="114" fillId="0" borderId="17" xfId="0" applyFont="1" applyFill="1" applyBorder="1" applyAlignment="1" applyProtection="1">
      <alignment horizontal="center" vertical="center" shrinkToFit="1"/>
      <protection/>
    </xf>
    <xf numFmtId="0" fontId="114" fillId="0" borderId="18" xfId="0" applyFont="1" applyFill="1" applyBorder="1" applyAlignment="1" applyProtection="1">
      <alignment horizontal="center" vertical="center" shrinkToFit="1"/>
      <protection/>
    </xf>
    <xf numFmtId="0" fontId="111" fillId="0" borderId="18" xfId="0" applyFont="1" applyFill="1" applyBorder="1" applyAlignment="1" applyProtection="1">
      <alignment horizontal="center" vertical="center" wrapText="1"/>
      <protection/>
    </xf>
    <xf numFmtId="0" fontId="104" fillId="0" borderId="16" xfId="0" applyFont="1" applyFill="1" applyBorder="1" applyAlignment="1" applyProtection="1">
      <alignment horizontal="center" vertical="center"/>
      <protection/>
    </xf>
    <xf numFmtId="0" fontId="104" fillId="0" borderId="0" xfId="0" applyFont="1" applyFill="1" applyAlignment="1" applyProtection="1">
      <alignment horizontal="center" vertical="center"/>
      <protection/>
    </xf>
    <xf numFmtId="0" fontId="124" fillId="0" borderId="0" xfId="0" applyFont="1" applyAlignment="1" applyProtection="1">
      <alignment vertical="center" shrinkToFit="1"/>
      <protection/>
    </xf>
    <xf numFmtId="0" fontId="124" fillId="0" borderId="0" xfId="0" applyFont="1" applyAlignment="1" applyProtection="1">
      <alignment vertical="top" wrapText="1"/>
      <protection/>
    </xf>
    <xf numFmtId="0" fontId="104" fillId="0" borderId="10" xfId="0" applyFont="1" applyFill="1" applyBorder="1" applyAlignment="1" applyProtection="1">
      <alignment horizontal="center" vertical="center"/>
      <protection/>
    </xf>
    <xf numFmtId="0" fontId="125" fillId="0" borderId="13" xfId="0" applyFont="1" applyFill="1" applyBorder="1" applyAlignment="1" applyProtection="1">
      <alignment horizontal="center" vertical="center" shrinkToFit="1"/>
      <protection/>
    </xf>
    <xf numFmtId="0" fontId="125" fillId="0" borderId="14" xfId="0" applyFont="1" applyFill="1" applyBorder="1" applyAlignment="1" applyProtection="1">
      <alignment horizontal="center" vertical="center" shrinkToFit="1"/>
      <protection/>
    </xf>
    <xf numFmtId="0" fontId="104" fillId="0" borderId="14" xfId="0" applyFont="1" applyFill="1" applyBorder="1" applyAlignment="1" applyProtection="1">
      <alignment horizontal="center" vertical="center"/>
      <protection/>
    </xf>
    <xf numFmtId="0" fontId="104" fillId="0" borderId="15" xfId="0" applyFont="1" applyFill="1" applyBorder="1" applyAlignment="1" applyProtection="1">
      <alignment horizontal="center" vertical="center"/>
      <protection/>
    </xf>
    <xf numFmtId="0" fontId="104" fillId="0" borderId="10" xfId="0" applyFont="1" applyFill="1" applyBorder="1" applyAlignment="1" applyProtection="1">
      <alignment horizontal="center" vertical="center" wrapText="1"/>
      <protection/>
    </xf>
    <xf numFmtId="0" fontId="101" fillId="0" borderId="18" xfId="0" applyFont="1" applyFill="1" applyBorder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vertical="center" shrinkToFit="1"/>
      <protection/>
    </xf>
    <xf numFmtId="0" fontId="116" fillId="0" borderId="21" xfId="0" applyFont="1" applyFill="1" applyBorder="1" applyAlignment="1" applyProtection="1">
      <alignment vertical="center" shrinkToFit="1"/>
      <protection/>
    </xf>
    <xf numFmtId="0" fontId="122" fillId="0" borderId="0" xfId="0" applyFont="1" applyFill="1" applyAlignment="1" applyProtection="1">
      <alignment horizontal="left" vertical="center"/>
      <protection/>
    </xf>
    <xf numFmtId="0" fontId="104" fillId="0" borderId="0" xfId="0" applyFont="1" applyFill="1" applyAlignment="1" applyProtection="1">
      <alignment horizontal="left" vertical="center"/>
      <protection/>
    </xf>
    <xf numFmtId="0" fontId="108" fillId="0" borderId="0" xfId="0" applyFont="1" applyFill="1" applyBorder="1" applyAlignment="1" applyProtection="1">
      <alignment vertical="center" readingOrder="1"/>
      <protection/>
    </xf>
    <xf numFmtId="0" fontId="108" fillId="0" borderId="0" xfId="0" applyFont="1" applyFill="1" applyBorder="1" applyAlignment="1" applyProtection="1">
      <alignment horizontal="left" vertical="center" readingOrder="1"/>
      <protection/>
    </xf>
    <xf numFmtId="0" fontId="107" fillId="0" borderId="21" xfId="0" applyFont="1" applyFill="1" applyBorder="1" applyAlignment="1" applyProtection="1">
      <alignment vertical="center" shrinkToFit="1" readingOrder="1"/>
      <protection/>
    </xf>
    <xf numFmtId="0" fontId="9" fillId="0" borderId="0" xfId="0" applyFont="1" applyFill="1" applyBorder="1" applyAlignment="1" applyProtection="1">
      <alignment vertical="center" readingOrder="1"/>
      <protection/>
    </xf>
    <xf numFmtId="0" fontId="9" fillId="0" borderId="0" xfId="0" applyFont="1" applyFill="1" applyBorder="1" applyAlignment="1" applyProtection="1">
      <alignment horizontal="left" vertical="center" readingOrder="1"/>
      <protection/>
    </xf>
    <xf numFmtId="0" fontId="108" fillId="0" borderId="18" xfId="0" applyFont="1" applyFill="1" applyBorder="1" applyAlignment="1" applyProtection="1">
      <alignment vertical="center" readingOrder="1"/>
      <protection/>
    </xf>
    <xf numFmtId="0" fontId="107" fillId="0" borderId="21" xfId="0" applyFont="1" applyFill="1" applyBorder="1" applyAlignment="1" applyProtection="1">
      <alignment vertical="center" readingOrder="1"/>
      <protection/>
    </xf>
    <xf numFmtId="0" fontId="9" fillId="0" borderId="21" xfId="0" applyFont="1" applyFill="1" applyBorder="1" applyAlignment="1" applyProtection="1">
      <alignment horizontal="left" vertical="center" readingOrder="1"/>
      <protection/>
    </xf>
    <xf numFmtId="0" fontId="108" fillId="0" borderId="21" xfId="0" applyFont="1" applyFill="1" applyBorder="1" applyAlignment="1" applyProtection="1">
      <alignment horizontal="left" vertical="center" readingOrder="1"/>
      <protection/>
    </xf>
    <xf numFmtId="0" fontId="101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7" xfId="0" applyFont="1" applyFill="1" applyBorder="1" applyAlignment="1" applyProtection="1">
      <alignment vertical="center" readingOrder="1"/>
      <protection/>
    </xf>
    <xf numFmtId="0" fontId="108" fillId="0" borderId="19" xfId="0" applyFont="1" applyFill="1" applyBorder="1" applyAlignment="1" applyProtection="1">
      <alignment vertical="center" readingOrder="1"/>
      <protection/>
    </xf>
    <xf numFmtId="0" fontId="8" fillId="0" borderId="16" xfId="0" applyFont="1" applyFill="1" applyBorder="1" applyAlignment="1" applyProtection="1">
      <alignment vertical="center" readingOrder="1"/>
      <protection/>
    </xf>
    <xf numFmtId="0" fontId="126" fillId="0" borderId="0" xfId="0" applyFont="1" applyFill="1" applyBorder="1" applyAlignment="1" applyProtection="1">
      <alignment vertical="center" readingOrder="1"/>
      <protection/>
    </xf>
    <xf numFmtId="0" fontId="126" fillId="0" borderId="20" xfId="0" applyFont="1" applyFill="1" applyBorder="1" applyAlignment="1" applyProtection="1">
      <alignment vertical="center" readingOrder="1"/>
      <protection/>
    </xf>
    <xf numFmtId="0" fontId="127" fillId="0" borderId="0" xfId="0" applyFont="1" applyFill="1" applyBorder="1" applyAlignment="1" applyProtection="1">
      <alignment vertical="center"/>
      <protection/>
    </xf>
    <xf numFmtId="0" fontId="127" fillId="0" borderId="20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 readingOrder="1"/>
      <protection/>
    </xf>
    <xf numFmtId="0" fontId="108" fillId="0" borderId="20" xfId="0" applyFont="1" applyFill="1" applyBorder="1" applyAlignment="1" applyProtection="1">
      <alignment vertical="center" readingOrder="1"/>
      <protection/>
    </xf>
    <xf numFmtId="0" fontId="108" fillId="0" borderId="21" xfId="0" applyFont="1" applyFill="1" applyBorder="1" applyAlignment="1" applyProtection="1">
      <alignment vertical="center" readingOrder="1"/>
      <protection/>
    </xf>
    <xf numFmtId="0" fontId="108" fillId="0" borderId="23" xfId="0" applyFont="1" applyFill="1" applyBorder="1" applyAlignment="1" applyProtection="1">
      <alignment vertical="center" readingOrder="1"/>
      <protection/>
    </xf>
    <xf numFmtId="0" fontId="122" fillId="0" borderId="0" xfId="0" applyFont="1" applyFill="1" applyBorder="1" applyAlignment="1" applyProtection="1">
      <alignment vertical="center"/>
      <protection/>
    </xf>
    <xf numFmtId="0" fontId="104" fillId="0" borderId="21" xfId="0" applyFont="1" applyFill="1" applyBorder="1" applyAlignment="1" applyProtection="1">
      <alignment vertical="center"/>
      <protection/>
    </xf>
    <xf numFmtId="0" fontId="101" fillId="0" borderId="0" xfId="0" applyFont="1" applyFill="1" applyBorder="1" applyAlignment="1" applyProtection="1">
      <alignment vertical="center"/>
      <protection/>
    </xf>
    <xf numFmtId="0" fontId="101" fillId="0" borderId="13" xfId="0" applyFont="1" applyFill="1" applyBorder="1" applyAlignment="1" applyProtection="1">
      <alignment horizontal="center" vertical="center" wrapText="1" shrinkToFit="1"/>
      <protection/>
    </xf>
    <xf numFmtId="0" fontId="101" fillId="0" borderId="14" xfId="0" applyFont="1" applyFill="1" applyBorder="1" applyAlignment="1" applyProtection="1">
      <alignment horizontal="center" vertical="center" wrapText="1" shrinkToFit="1"/>
      <protection/>
    </xf>
    <xf numFmtId="0" fontId="101" fillId="0" borderId="15" xfId="0" applyFont="1" applyFill="1" applyBorder="1" applyAlignment="1" applyProtection="1">
      <alignment horizontal="center" vertical="center" wrapText="1" shrinkToFit="1"/>
      <protection/>
    </xf>
    <xf numFmtId="0" fontId="115" fillId="0" borderId="10" xfId="0" applyFont="1" applyFill="1" applyBorder="1" applyAlignment="1" applyProtection="1">
      <alignment horizontal="left" vertical="center" indent="1" shrinkToFit="1"/>
      <protection/>
    </xf>
    <xf numFmtId="0" fontId="128" fillId="0" borderId="0" xfId="0" applyFont="1" applyFill="1" applyAlignment="1" applyProtection="1">
      <alignment horizontal="center" vertical="center"/>
      <protection/>
    </xf>
    <xf numFmtId="0" fontId="129" fillId="0" borderId="0" xfId="0" applyFont="1" applyFill="1" applyAlignment="1" applyProtection="1">
      <alignment horizontal="center" vertical="center"/>
      <protection/>
    </xf>
    <xf numFmtId="0" fontId="103" fillId="0" borderId="10" xfId="0" applyFont="1" applyFill="1" applyBorder="1" applyAlignment="1" applyProtection="1">
      <alignment horizontal="center" vertical="center" shrinkToFit="1"/>
      <protection/>
    </xf>
    <xf numFmtId="0" fontId="103" fillId="0" borderId="10" xfId="0" applyFont="1" applyFill="1" applyBorder="1" applyAlignment="1" applyProtection="1">
      <alignment horizontal="center" vertical="center" wrapText="1"/>
      <protection/>
    </xf>
    <xf numFmtId="14" fontId="130" fillId="0" borderId="0" xfId="0" applyNumberFormat="1" applyFont="1" applyFill="1" applyAlignment="1" applyProtection="1">
      <alignment horizontal="center" vertical="center"/>
      <protection/>
    </xf>
    <xf numFmtId="0" fontId="101" fillId="0" borderId="24" xfId="0" applyFont="1" applyFill="1" applyBorder="1" applyAlignment="1" applyProtection="1">
      <alignment horizontal="center" vertical="center" wrapText="1"/>
      <protection/>
    </xf>
    <xf numFmtId="0" fontId="101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51</xdr:row>
      <xdr:rowOff>0</xdr:rowOff>
    </xdr:from>
    <xdr:to>
      <xdr:col>42</xdr:col>
      <xdr:colOff>19050</xdr:colOff>
      <xdr:row>64</xdr:row>
      <xdr:rowOff>133350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4154150"/>
          <a:ext cx="37433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42</xdr:col>
      <xdr:colOff>19050</xdr:colOff>
      <xdr:row>76</xdr:row>
      <xdr:rowOff>123825</xdr:rowOff>
    </xdr:to>
    <xdr:pic>
      <xdr:nvPicPr>
        <xdr:cNvPr id="2" name="図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6983075"/>
          <a:ext cx="3743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85</xdr:row>
      <xdr:rowOff>0</xdr:rowOff>
    </xdr:from>
    <xdr:to>
      <xdr:col>55</xdr:col>
      <xdr:colOff>0</xdr:colOff>
      <xdr:row>108</xdr:row>
      <xdr:rowOff>133350</xdr:rowOff>
    </xdr:to>
    <xdr:pic>
      <xdr:nvPicPr>
        <xdr:cNvPr id="3" name="図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0535900"/>
          <a:ext cx="45339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180975</xdr:colOff>
      <xdr:row>87</xdr:row>
      <xdr:rowOff>152400</xdr:rowOff>
    </xdr:from>
    <xdr:to>
      <xdr:col>66</xdr:col>
      <xdr:colOff>219075</xdr:colOff>
      <xdr:row>100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087475" y="21031200"/>
          <a:ext cx="21336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選択用○印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コピーしてお使いください。</a:t>
          </a:r>
        </a:p>
      </xdr:txBody>
    </xdr:sp>
    <xdr:clientData/>
  </xdr:twoCellAnchor>
  <xdr:twoCellAnchor>
    <xdr:from>
      <xdr:col>61</xdr:col>
      <xdr:colOff>342900</xdr:colOff>
      <xdr:row>92</xdr:row>
      <xdr:rowOff>133350</xdr:rowOff>
    </xdr:from>
    <xdr:to>
      <xdr:col>62</xdr:col>
      <xdr:colOff>352425</xdr:colOff>
      <xdr:row>95</xdr:row>
      <xdr:rowOff>104775</xdr:rowOff>
    </xdr:to>
    <xdr:sp>
      <xdr:nvSpPr>
        <xdr:cNvPr id="5" name="円/楕円 5"/>
        <xdr:cNvSpPr>
          <a:spLocks/>
        </xdr:cNvSpPr>
      </xdr:nvSpPr>
      <xdr:spPr>
        <a:xfrm>
          <a:off x="14249400" y="21869400"/>
          <a:ext cx="4286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63</xdr:col>
      <xdr:colOff>38100</xdr:colOff>
      <xdr:row>92</xdr:row>
      <xdr:rowOff>142875</xdr:rowOff>
    </xdr:from>
    <xdr:to>
      <xdr:col>64</xdr:col>
      <xdr:colOff>38100</xdr:colOff>
      <xdr:row>95</xdr:row>
      <xdr:rowOff>114300</xdr:rowOff>
    </xdr:to>
    <xdr:sp>
      <xdr:nvSpPr>
        <xdr:cNvPr id="6" name="円/楕円 6"/>
        <xdr:cNvSpPr>
          <a:spLocks/>
        </xdr:cNvSpPr>
      </xdr:nvSpPr>
      <xdr:spPr>
        <a:xfrm>
          <a:off x="14782800" y="21878925"/>
          <a:ext cx="419100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46</xdr:col>
      <xdr:colOff>0</xdr:colOff>
      <xdr:row>154</xdr:row>
      <xdr:rowOff>0</xdr:rowOff>
    </xdr:from>
    <xdr:to>
      <xdr:col>58</xdr:col>
      <xdr:colOff>0</xdr:colOff>
      <xdr:row>174</xdr:row>
      <xdr:rowOff>95250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1220450" y="31632525"/>
          <a:ext cx="194310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選択用○印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コピーしてお使いください。</a:t>
          </a:r>
        </a:p>
      </xdr:txBody>
    </xdr:sp>
    <xdr:clientData/>
  </xdr:twoCellAnchor>
  <xdr:twoCellAnchor>
    <xdr:from>
      <xdr:col>49</xdr:col>
      <xdr:colOff>66675</xdr:colOff>
      <xdr:row>167</xdr:row>
      <xdr:rowOff>38100</xdr:rowOff>
    </xdr:from>
    <xdr:to>
      <xdr:col>52</xdr:col>
      <xdr:colOff>38100</xdr:colOff>
      <xdr:row>169</xdr:row>
      <xdr:rowOff>9525</xdr:rowOff>
    </xdr:to>
    <xdr:sp>
      <xdr:nvSpPr>
        <xdr:cNvPr id="8" name="円/楕円 8"/>
        <xdr:cNvSpPr>
          <a:spLocks/>
        </xdr:cNvSpPr>
      </xdr:nvSpPr>
      <xdr:spPr>
        <a:xfrm>
          <a:off x="11772900" y="33909000"/>
          <a:ext cx="4572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53</xdr:col>
      <xdr:colOff>9525</xdr:colOff>
      <xdr:row>167</xdr:row>
      <xdr:rowOff>47625</xdr:rowOff>
    </xdr:from>
    <xdr:to>
      <xdr:col>55</xdr:col>
      <xdr:colOff>133350</xdr:colOff>
      <xdr:row>169</xdr:row>
      <xdr:rowOff>19050</xdr:rowOff>
    </xdr:to>
    <xdr:sp>
      <xdr:nvSpPr>
        <xdr:cNvPr id="9" name="円/楕円 9"/>
        <xdr:cNvSpPr>
          <a:spLocks/>
        </xdr:cNvSpPr>
      </xdr:nvSpPr>
      <xdr:spPr>
        <a:xfrm>
          <a:off x="12363450" y="33918525"/>
          <a:ext cx="4476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333375</xdr:colOff>
      <xdr:row>48</xdr:row>
      <xdr:rowOff>104775</xdr:rowOff>
    </xdr:from>
    <xdr:to>
      <xdr:col>11</xdr:col>
      <xdr:colOff>123825</xdr:colOff>
      <xdr:row>56</xdr:row>
      <xdr:rowOff>180975</xdr:rowOff>
    </xdr:to>
    <xdr:sp>
      <xdr:nvSpPr>
        <xdr:cNvPr id="10" name="曲折矢印 10"/>
        <xdr:cNvSpPr>
          <a:spLocks/>
        </xdr:cNvSpPr>
      </xdr:nvSpPr>
      <xdr:spPr>
        <a:xfrm flipV="1">
          <a:off x="2190750" y="13677900"/>
          <a:ext cx="2019300" cy="1562100"/>
        </a:xfrm>
        <a:custGeom>
          <a:pathLst>
            <a:path h="1562100" w="2333625">
              <a:moveTo>
                <a:pt x="0" y="1562100"/>
              </a:moveTo>
              <a:lnTo>
                <a:pt x="0" y="878681"/>
              </a:lnTo>
              <a:cubicBezTo>
                <a:pt x="0" y="501239"/>
                <a:pt x="305977" y="195262"/>
                <a:pt x="683419" y="195262"/>
              </a:cubicBezTo>
              <a:lnTo>
                <a:pt x="1943100" y="195263"/>
              </a:lnTo>
              <a:lnTo>
                <a:pt x="1943100" y="0"/>
              </a:lnTo>
              <a:lnTo>
                <a:pt x="2333625" y="390525"/>
              </a:lnTo>
              <a:lnTo>
                <a:pt x="1943100" y="781050"/>
              </a:lnTo>
              <a:lnTo>
                <a:pt x="1943100" y="585788"/>
              </a:lnTo>
              <a:lnTo>
                <a:pt x="683419" y="585788"/>
              </a:lnTo>
              <a:cubicBezTo>
                <a:pt x="521658" y="585788"/>
                <a:pt x="390525" y="716921"/>
                <a:pt x="390525" y="878682"/>
              </a:cubicBezTo>
              <a:lnTo>
                <a:pt x="390525" y="1562100"/>
              </a:lnTo>
              <a:lnTo>
                <a:pt x="0" y="15621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40</xdr:col>
      <xdr:colOff>66675</xdr:colOff>
      <xdr:row>119</xdr:row>
      <xdr:rowOff>28575</xdr:rowOff>
    </xdr:from>
    <xdr:to>
      <xdr:col>54</xdr:col>
      <xdr:colOff>9525</xdr:colOff>
      <xdr:row>131</xdr:row>
      <xdr:rowOff>76200</xdr:rowOff>
    </xdr:to>
    <xdr:sp>
      <xdr:nvSpPr>
        <xdr:cNvPr id="11" name="曲折矢印 11"/>
        <xdr:cNvSpPr>
          <a:spLocks/>
        </xdr:cNvSpPr>
      </xdr:nvSpPr>
      <xdr:spPr>
        <a:xfrm flipV="1">
          <a:off x="10315575" y="26489025"/>
          <a:ext cx="2209800" cy="1762125"/>
        </a:xfrm>
        <a:custGeom>
          <a:pathLst>
            <a:path h="1762125" w="2600325">
              <a:moveTo>
                <a:pt x="0" y="1762125"/>
              </a:moveTo>
              <a:lnTo>
                <a:pt x="0" y="991195"/>
              </a:lnTo>
              <a:cubicBezTo>
                <a:pt x="0" y="565422"/>
                <a:pt x="345157" y="220265"/>
                <a:pt x="770930" y="220265"/>
              </a:cubicBezTo>
              <a:lnTo>
                <a:pt x="2159794" y="220266"/>
              </a:lnTo>
              <a:lnTo>
                <a:pt x="2159794" y="0"/>
              </a:lnTo>
              <a:lnTo>
                <a:pt x="2600325" y="440531"/>
              </a:lnTo>
              <a:lnTo>
                <a:pt x="2159794" y="881063"/>
              </a:lnTo>
              <a:lnTo>
                <a:pt x="2159794" y="660797"/>
              </a:lnTo>
              <a:lnTo>
                <a:pt x="770930" y="660797"/>
              </a:lnTo>
              <a:cubicBezTo>
                <a:pt x="588456" y="660797"/>
                <a:pt x="440532" y="808721"/>
                <a:pt x="440532" y="991195"/>
              </a:cubicBezTo>
              <a:cubicBezTo>
                <a:pt x="440532" y="1248172"/>
                <a:pt x="440531" y="1505148"/>
                <a:pt x="440531" y="1762125"/>
              </a:cubicBezTo>
              <a:lnTo>
                <a:pt x="0" y="17621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12</xdr:col>
      <xdr:colOff>161925</xdr:colOff>
      <xdr:row>130</xdr:row>
      <xdr:rowOff>47625</xdr:rowOff>
    </xdr:to>
    <xdr:sp>
      <xdr:nvSpPr>
        <xdr:cNvPr id="12" name="曲折矢印 12"/>
        <xdr:cNvSpPr>
          <a:spLocks/>
        </xdr:cNvSpPr>
      </xdr:nvSpPr>
      <xdr:spPr>
        <a:xfrm flipV="1">
          <a:off x="2600325" y="26317575"/>
          <a:ext cx="2019300" cy="1762125"/>
        </a:xfrm>
        <a:custGeom>
          <a:pathLst>
            <a:path h="1762125" w="2333625">
              <a:moveTo>
                <a:pt x="0" y="1762125"/>
              </a:moveTo>
              <a:lnTo>
                <a:pt x="0" y="991195"/>
              </a:lnTo>
              <a:cubicBezTo>
                <a:pt x="0" y="565422"/>
                <a:pt x="345157" y="220265"/>
                <a:pt x="770930" y="220265"/>
              </a:cubicBezTo>
              <a:lnTo>
                <a:pt x="1893094" y="220266"/>
              </a:lnTo>
              <a:lnTo>
                <a:pt x="1893094" y="0"/>
              </a:lnTo>
              <a:lnTo>
                <a:pt x="2333625" y="440531"/>
              </a:lnTo>
              <a:lnTo>
                <a:pt x="1893094" y="881063"/>
              </a:lnTo>
              <a:lnTo>
                <a:pt x="1893094" y="660797"/>
              </a:lnTo>
              <a:lnTo>
                <a:pt x="770930" y="660797"/>
              </a:lnTo>
              <a:cubicBezTo>
                <a:pt x="588456" y="660797"/>
                <a:pt x="440532" y="808721"/>
                <a:pt x="440532" y="991195"/>
              </a:cubicBezTo>
              <a:cubicBezTo>
                <a:pt x="440532" y="1248172"/>
                <a:pt x="440531" y="1505148"/>
                <a:pt x="440531" y="1762125"/>
              </a:cubicBezTo>
              <a:lnTo>
                <a:pt x="0" y="17621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85725</xdr:colOff>
      <xdr:row>12</xdr:row>
      <xdr:rowOff>38100</xdr:rowOff>
    </xdr:from>
    <xdr:to>
      <xdr:col>49</xdr:col>
      <xdr:colOff>28575</xdr:colOff>
      <xdr:row>21</xdr:row>
      <xdr:rowOff>180975</xdr:rowOff>
    </xdr:to>
    <xdr:sp>
      <xdr:nvSpPr>
        <xdr:cNvPr id="13" name="曲折矢印 13"/>
        <xdr:cNvSpPr>
          <a:spLocks/>
        </xdr:cNvSpPr>
      </xdr:nvSpPr>
      <xdr:spPr>
        <a:xfrm rot="5400000">
          <a:off x="9525000" y="4114800"/>
          <a:ext cx="2209800" cy="2619375"/>
        </a:xfrm>
        <a:custGeom>
          <a:pathLst>
            <a:path h="2600325" w="2619375">
              <a:moveTo>
                <a:pt x="0" y="2600325"/>
              </a:moveTo>
              <a:lnTo>
                <a:pt x="0" y="1462683"/>
              </a:lnTo>
              <a:cubicBezTo>
                <a:pt x="0" y="834381"/>
                <a:pt x="509340" y="325041"/>
                <a:pt x="1137642" y="325041"/>
              </a:cubicBezTo>
              <a:lnTo>
                <a:pt x="1969294" y="325041"/>
              </a:lnTo>
              <a:lnTo>
                <a:pt x="1969294" y="0"/>
              </a:lnTo>
              <a:lnTo>
                <a:pt x="2619375" y="650081"/>
              </a:lnTo>
              <a:lnTo>
                <a:pt x="1969294" y="1300163"/>
              </a:lnTo>
              <a:lnTo>
                <a:pt x="1969294" y="975122"/>
              </a:lnTo>
              <a:lnTo>
                <a:pt x="1137642" y="975122"/>
              </a:lnTo>
              <a:cubicBezTo>
                <a:pt x="868369" y="975122"/>
                <a:pt x="650081" y="1193410"/>
                <a:pt x="650081" y="1462683"/>
              </a:cubicBezTo>
              <a:lnTo>
                <a:pt x="650081" y="2600325"/>
              </a:lnTo>
              <a:lnTo>
                <a:pt x="0" y="26003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65</xdr:col>
      <xdr:colOff>0</xdr:colOff>
      <xdr:row>52</xdr:row>
      <xdr:rowOff>0</xdr:rowOff>
    </xdr:from>
    <xdr:to>
      <xdr:col>69</xdr:col>
      <xdr:colOff>381000</xdr:colOff>
      <xdr:row>60</xdr:row>
      <xdr:rowOff>171450</xdr:rowOff>
    </xdr:to>
    <xdr:sp>
      <xdr:nvSpPr>
        <xdr:cNvPr id="14" name="曲折矢印 14"/>
        <xdr:cNvSpPr>
          <a:spLocks/>
        </xdr:cNvSpPr>
      </xdr:nvSpPr>
      <xdr:spPr>
        <a:xfrm rot="5400000">
          <a:off x="15582900" y="14335125"/>
          <a:ext cx="2057400" cy="1619250"/>
        </a:xfrm>
        <a:custGeom>
          <a:pathLst>
            <a:path h="2333625" w="1619250">
              <a:moveTo>
                <a:pt x="0" y="2333625"/>
              </a:moveTo>
              <a:lnTo>
                <a:pt x="0" y="910828"/>
              </a:lnTo>
              <a:cubicBezTo>
                <a:pt x="0" y="519577"/>
                <a:pt x="317171" y="202406"/>
                <a:pt x="708422" y="202406"/>
              </a:cubicBezTo>
              <a:lnTo>
                <a:pt x="1214438" y="202406"/>
              </a:lnTo>
              <a:lnTo>
                <a:pt x="1214438" y="0"/>
              </a:lnTo>
              <a:lnTo>
                <a:pt x="1619250" y="404813"/>
              </a:lnTo>
              <a:lnTo>
                <a:pt x="1214438" y="809625"/>
              </a:lnTo>
              <a:lnTo>
                <a:pt x="1214438" y="607219"/>
              </a:lnTo>
              <a:lnTo>
                <a:pt x="708422" y="607219"/>
              </a:lnTo>
              <a:cubicBezTo>
                <a:pt x="540743" y="607219"/>
                <a:pt x="404813" y="743149"/>
                <a:pt x="404813" y="910828"/>
              </a:cubicBezTo>
              <a:lnTo>
                <a:pt x="404813" y="2333625"/>
              </a:lnTo>
              <a:lnTo>
                <a:pt x="0" y="23336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66</xdr:col>
      <xdr:colOff>38100</xdr:colOff>
      <xdr:row>12</xdr:row>
      <xdr:rowOff>0</xdr:rowOff>
    </xdr:from>
    <xdr:to>
      <xdr:col>71</xdr:col>
      <xdr:colOff>0</xdr:colOff>
      <xdr:row>21</xdr:row>
      <xdr:rowOff>142875</xdr:rowOff>
    </xdr:to>
    <xdr:sp>
      <xdr:nvSpPr>
        <xdr:cNvPr id="15" name="曲折矢印 15"/>
        <xdr:cNvSpPr>
          <a:spLocks/>
        </xdr:cNvSpPr>
      </xdr:nvSpPr>
      <xdr:spPr>
        <a:xfrm rot="5400000">
          <a:off x="16040100" y="4076700"/>
          <a:ext cx="2057400" cy="2619375"/>
        </a:xfrm>
        <a:custGeom>
          <a:pathLst>
            <a:path h="2333625" w="2619375">
              <a:moveTo>
                <a:pt x="0" y="2333625"/>
              </a:moveTo>
              <a:lnTo>
                <a:pt x="0" y="1312664"/>
              </a:lnTo>
              <a:cubicBezTo>
                <a:pt x="0" y="748803"/>
                <a:pt x="457100" y="291703"/>
                <a:pt x="1020961" y="291703"/>
              </a:cubicBezTo>
              <a:lnTo>
                <a:pt x="2035969" y="291703"/>
              </a:lnTo>
              <a:lnTo>
                <a:pt x="2035969" y="0"/>
              </a:lnTo>
              <a:lnTo>
                <a:pt x="2619375" y="583406"/>
              </a:lnTo>
              <a:lnTo>
                <a:pt x="2035969" y="1166813"/>
              </a:lnTo>
              <a:lnTo>
                <a:pt x="2035969" y="875109"/>
              </a:lnTo>
              <a:lnTo>
                <a:pt x="1020961" y="875109"/>
              </a:lnTo>
              <a:cubicBezTo>
                <a:pt x="779306" y="875109"/>
                <a:pt x="583406" y="1071009"/>
                <a:pt x="583406" y="1312664"/>
              </a:cubicBezTo>
              <a:lnTo>
                <a:pt x="583406" y="2333625"/>
              </a:lnTo>
              <a:lnTo>
                <a:pt x="0" y="23336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41</xdr:col>
      <xdr:colOff>76200</xdr:colOff>
      <xdr:row>51</xdr:row>
      <xdr:rowOff>0</xdr:rowOff>
    </xdr:from>
    <xdr:to>
      <xdr:col>59</xdr:col>
      <xdr:colOff>0</xdr:colOff>
      <xdr:row>59</xdr:row>
      <xdr:rowOff>123825</xdr:rowOff>
    </xdr:to>
    <xdr:pic>
      <xdr:nvPicPr>
        <xdr:cNvPr id="16" name="図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87025" y="14154150"/>
          <a:ext cx="2838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</xdr:row>
      <xdr:rowOff>0</xdr:rowOff>
    </xdr:from>
    <xdr:to>
      <xdr:col>31</xdr:col>
      <xdr:colOff>0</xdr:colOff>
      <xdr:row>8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848475" y="1981200"/>
          <a:ext cx="1943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団体名または家族の代表者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名をご記入ください。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31</xdr:col>
      <xdr:colOff>0</xdr:colOff>
      <xdr:row>11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6848475" y="2933700"/>
          <a:ext cx="19431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事前打合せを行った場合に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twoCellAnchor>
  <xdr:twoCellAnchor>
    <xdr:from>
      <xdr:col>21</xdr:col>
      <xdr:colOff>57150</xdr:colOff>
      <xdr:row>86</xdr:row>
      <xdr:rowOff>38100</xdr:rowOff>
    </xdr:from>
    <xdr:to>
      <xdr:col>22</xdr:col>
      <xdr:colOff>123825</xdr:colOff>
      <xdr:row>87</xdr:row>
      <xdr:rowOff>133350</xdr:rowOff>
    </xdr:to>
    <xdr:sp>
      <xdr:nvSpPr>
        <xdr:cNvPr id="19" name="円/楕円 29"/>
        <xdr:cNvSpPr>
          <a:spLocks/>
        </xdr:cNvSpPr>
      </xdr:nvSpPr>
      <xdr:spPr>
        <a:xfrm>
          <a:off x="7229475" y="20745450"/>
          <a:ext cx="2286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指</a:t>
          </a:r>
        </a:p>
      </xdr:txBody>
    </xdr:sp>
    <xdr:clientData/>
  </xdr:twoCellAnchor>
  <xdr:twoCellAnchor editAs="oneCell">
    <xdr:from>
      <xdr:col>10</xdr:col>
      <xdr:colOff>257175</xdr:colOff>
      <xdr:row>1</xdr:row>
      <xdr:rowOff>0</xdr:rowOff>
    </xdr:from>
    <xdr:to>
      <xdr:col>18</xdr:col>
      <xdr:colOff>0</xdr:colOff>
      <xdr:row>4</xdr:row>
      <xdr:rowOff>0</xdr:rowOff>
    </xdr:to>
    <xdr:pic>
      <xdr:nvPicPr>
        <xdr:cNvPr id="20" name="図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171450"/>
          <a:ext cx="2714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51</xdr:row>
      <xdr:rowOff>0</xdr:rowOff>
    </xdr:from>
    <xdr:to>
      <xdr:col>42</xdr:col>
      <xdr:colOff>19050</xdr:colOff>
      <xdr:row>64</xdr:row>
      <xdr:rowOff>133350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4154150"/>
          <a:ext cx="37433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42</xdr:col>
      <xdr:colOff>19050</xdr:colOff>
      <xdr:row>76</xdr:row>
      <xdr:rowOff>123825</xdr:rowOff>
    </xdr:to>
    <xdr:pic>
      <xdr:nvPicPr>
        <xdr:cNvPr id="2" name="図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6983075"/>
          <a:ext cx="3743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85</xdr:row>
      <xdr:rowOff>0</xdr:rowOff>
    </xdr:from>
    <xdr:to>
      <xdr:col>55</xdr:col>
      <xdr:colOff>0</xdr:colOff>
      <xdr:row>108</xdr:row>
      <xdr:rowOff>133350</xdr:rowOff>
    </xdr:to>
    <xdr:pic>
      <xdr:nvPicPr>
        <xdr:cNvPr id="3" name="図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0535900"/>
          <a:ext cx="45339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180975</xdr:colOff>
      <xdr:row>87</xdr:row>
      <xdr:rowOff>152400</xdr:rowOff>
    </xdr:from>
    <xdr:to>
      <xdr:col>66</xdr:col>
      <xdr:colOff>219075</xdr:colOff>
      <xdr:row>100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087475" y="21031200"/>
          <a:ext cx="21336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選択用○印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コピーしてお使いください。</a:t>
          </a:r>
        </a:p>
      </xdr:txBody>
    </xdr:sp>
    <xdr:clientData/>
  </xdr:twoCellAnchor>
  <xdr:twoCellAnchor>
    <xdr:from>
      <xdr:col>61</xdr:col>
      <xdr:colOff>342900</xdr:colOff>
      <xdr:row>92</xdr:row>
      <xdr:rowOff>133350</xdr:rowOff>
    </xdr:from>
    <xdr:to>
      <xdr:col>62</xdr:col>
      <xdr:colOff>352425</xdr:colOff>
      <xdr:row>95</xdr:row>
      <xdr:rowOff>104775</xdr:rowOff>
    </xdr:to>
    <xdr:sp>
      <xdr:nvSpPr>
        <xdr:cNvPr id="5" name="円/楕円 5"/>
        <xdr:cNvSpPr>
          <a:spLocks/>
        </xdr:cNvSpPr>
      </xdr:nvSpPr>
      <xdr:spPr>
        <a:xfrm>
          <a:off x="14249400" y="21869400"/>
          <a:ext cx="4286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63</xdr:col>
      <xdr:colOff>38100</xdr:colOff>
      <xdr:row>92</xdr:row>
      <xdr:rowOff>142875</xdr:rowOff>
    </xdr:from>
    <xdr:to>
      <xdr:col>64</xdr:col>
      <xdr:colOff>38100</xdr:colOff>
      <xdr:row>95</xdr:row>
      <xdr:rowOff>114300</xdr:rowOff>
    </xdr:to>
    <xdr:sp>
      <xdr:nvSpPr>
        <xdr:cNvPr id="6" name="円/楕円 6"/>
        <xdr:cNvSpPr>
          <a:spLocks/>
        </xdr:cNvSpPr>
      </xdr:nvSpPr>
      <xdr:spPr>
        <a:xfrm>
          <a:off x="14782800" y="21878925"/>
          <a:ext cx="419100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46</xdr:col>
      <xdr:colOff>0</xdr:colOff>
      <xdr:row>154</xdr:row>
      <xdr:rowOff>0</xdr:rowOff>
    </xdr:from>
    <xdr:to>
      <xdr:col>58</xdr:col>
      <xdr:colOff>0</xdr:colOff>
      <xdr:row>174</xdr:row>
      <xdr:rowOff>95250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1220450" y="31632525"/>
          <a:ext cx="194310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選択用○印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コピーしてお使いください。</a:t>
          </a:r>
        </a:p>
      </xdr:txBody>
    </xdr:sp>
    <xdr:clientData/>
  </xdr:twoCellAnchor>
  <xdr:twoCellAnchor>
    <xdr:from>
      <xdr:col>49</xdr:col>
      <xdr:colOff>66675</xdr:colOff>
      <xdr:row>167</xdr:row>
      <xdr:rowOff>38100</xdr:rowOff>
    </xdr:from>
    <xdr:to>
      <xdr:col>52</xdr:col>
      <xdr:colOff>38100</xdr:colOff>
      <xdr:row>169</xdr:row>
      <xdr:rowOff>9525</xdr:rowOff>
    </xdr:to>
    <xdr:sp>
      <xdr:nvSpPr>
        <xdr:cNvPr id="8" name="円/楕円 8"/>
        <xdr:cNvSpPr>
          <a:spLocks/>
        </xdr:cNvSpPr>
      </xdr:nvSpPr>
      <xdr:spPr>
        <a:xfrm>
          <a:off x="11772900" y="33909000"/>
          <a:ext cx="4572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53</xdr:col>
      <xdr:colOff>9525</xdr:colOff>
      <xdr:row>167</xdr:row>
      <xdr:rowOff>47625</xdr:rowOff>
    </xdr:from>
    <xdr:to>
      <xdr:col>55</xdr:col>
      <xdr:colOff>133350</xdr:colOff>
      <xdr:row>169</xdr:row>
      <xdr:rowOff>19050</xdr:rowOff>
    </xdr:to>
    <xdr:sp>
      <xdr:nvSpPr>
        <xdr:cNvPr id="9" name="円/楕円 9"/>
        <xdr:cNvSpPr>
          <a:spLocks/>
        </xdr:cNvSpPr>
      </xdr:nvSpPr>
      <xdr:spPr>
        <a:xfrm>
          <a:off x="12363450" y="33918525"/>
          <a:ext cx="4476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333375</xdr:colOff>
      <xdr:row>48</xdr:row>
      <xdr:rowOff>104775</xdr:rowOff>
    </xdr:from>
    <xdr:to>
      <xdr:col>11</xdr:col>
      <xdr:colOff>123825</xdr:colOff>
      <xdr:row>56</xdr:row>
      <xdr:rowOff>180975</xdr:rowOff>
    </xdr:to>
    <xdr:sp>
      <xdr:nvSpPr>
        <xdr:cNvPr id="10" name="曲折矢印 10"/>
        <xdr:cNvSpPr>
          <a:spLocks/>
        </xdr:cNvSpPr>
      </xdr:nvSpPr>
      <xdr:spPr>
        <a:xfrm flipV="1">
          <a:off x="2190750" y="13677900"/>
          <a:ext cx="2019300" cy="1562100"/>
        </a:xfrm>
        <a:custGeom>
          <a:pathLst>
            <a:path h="1562100" w="2333625">
              <a:moveTo>
                <a:pt x="0" y="1562100"/>
              </a:moveTo>
              <a:lnTo>
                <a:pt x="0" y="878681"/>
              </a:lnTo>
              <a:cubicBezTo>
                <a:pt x="0" y="501239"/>
                <a:pt x="305977" y="195262"/>
                <a:pt x="683419" y="195262"/>
              </a:cubicBezTo>
              <a:lnTo>
                <a:pt x="1943100" y="195263"/>
              </a:lnTo>
              <a:lnTo>
                <a:pt x="1943100" y="0"/>
              </a:lnTo>
              <a:lnTo>
                <a:pt x="2333625" y="390525"/>
              </a:lnTo>
              <a:lnTo>
                <a:pt x="1943100" y="781050"/>
              </a:lnTo>
              <a:lnTo>
                <a:pt x="1943100" y="585788"/>
              </a:lnTo>
              <a:lnTo>
                <a:pt x="683419" y="585788"/>
              </a:lnTo>
              <a:cubicBezTo>
                <a:pt x="521658" y="585788"/>
                <a:pt x="390525" y="716921"/>
                <a:pt x="390525" y="878682"/>
              </a:cubicBezTo>
              <a:lnTo>
                <a:pt x="390525" y="1562100"/>
              </a:lnTo>
              <a:lnTo>
                <a:pt x="0" y="15621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40</xdr:col>
      <xdr:colOff>66675</xdr:colOff>
      <xdr:row>119</xdr:row>
      <xdr:rowOff>28575</xdr:rowOff>
    </xdr:from>
    <xdr:to>
      <xdr:col>54</xdr:col>
      <xdr:colOff>9525</xdr:colOff>
      <xdr:row>131</xdr:row>
      <xdr:rowOff>76200</xdr:rowOff>
    </xdr:to>
    <xdr:sp>
      <xdr:nvSpPr>
        <xdr:cNvPr id="11" name="曲折矢印 11"/>
        <xdr:cNvSpPr>
          <a:spLocks/>
        </xdr:cNvSpPr>
      </xdr:nvSpPr>
      <xdr:spPr>
        <a:xfrm flipV="1">
          <a:off x="10315575" y="26489025"/>
          <a:ext cx="2209800" cy="1762125"/>
        </a:xfrm>
        <a:custGeom>
          <a:pathLst>
            <a:path h="1762125" w="2600325">
              <a:moveTo>
                <a:pt x="0" y="1762125"/>
              </a:moveTo>
              <a:lnTo>
                <a:pt x="0" y="991195"/>
              </a:lnTo>
              <a:cubicBezTo>
                <a:pt x="0" y="565422"/>
                <a:pt x="345157" y="220265"/>
                <a:pt x="770930" y="220265"/>
              </a:cubicBezTo>
              <a:lnTo>
                <a:pt x="2159794" y="220266"/>
              </a:lnTo>
              <a:lnTo>
                <a:pt x="2159794" y="0"/>
              </a:lnTo>
              <a:lnTo>
                <a:pt x="2600325" y="440531"/>
              </a:lnTo>
              <a:lnTo>
                <a:pt x="2159794" y="881063"/>
              </a:lnTo>
              <a:lnTo>
                <a:pt x="2159794" y="660797"/>
              </a:lnTo>
              <a:lnTo>
                <a:pt x="770930" y="660797"/>
              </a:lnTo>
              <a:cubicBezTo>
                <a:pt x="588456" y="660797"/>
                <a:pt x="440532" y="808721"/>
                <a:pt x="440532" y="991195"/>
              </a:cubicBezTo>
              <a:cubicBezTo>
                <a:pt x="440532" y="1248172"/>
                <a:pt x="440531" y="1505148"/>
                <a:pt x="440531" y="1762125"/>
              </a:cubicBezTo>
              <a:lnTo>
                <a:pt x="0" y="17621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12</xdr:col>
      <xdr:colOff>161925</xdr:colOff>
      <xdr:row>130</xdr:row>
      <xdr:rowOff>47625</xdr:rowOff>
    </xdr:to>
    <xdr:sp>
      <xdr:nvSpPr>
        <xdr:cNvPr id="12" name="曲折矢印 12"/>
        <xdr:cNvSpPr>
          <a:spLocks/>
        </xdr:cNvSpPr>
      </xdr:nvSpPr>
      <xdr:spPr>
        <a:xfrm flipV="1">
          <a:off x="2600325" y="26317575"/>
          <a:ext cx="2019300" cy="1762125"/>
        </a:xfrm>
        <a:custGeom>
          <a:pathLst>
            <a:path h="1762125" w="2333625">
              <a:moveTo>
                <a:pt x="0" y="1762125"/>
              </a:moveTo>
              <a:lnTo>
                <a:pt x="0" y="991195"/>
              </a:lnTo>
              <a:cubicBezTo>
                <a:pt x="0" y="565422"/>
                <a:pt x="345157" y="220265"/>
                <a:pt x="770930" y="220265"/>
              </a:cubicBezTo>
              <a:lnTo>
                <a:pt x="1893094" y="220266"/>
              </a:lnTo>
              <a:lnTo>
                <a:pt x="1893094" y="0"/>
              </a:lnTo>
              <a:lnTo>
                <a:pt x="2333625" y="440531"/>
              </a:lnTo>
              <a:lnTo>
                <a:pt x="1893094" y="881063"/>
              </a:lnTo>
              <a:lnTo>
                <a:pt x="1893094" y="660797"/>
              </a:lnTo>
              <a:lnTo>
                <a:pt x="770930" y="660797"/>
              </a:lnTo>
              <a:cubicBezTo>
                <a:pt x="588456" y="660797"/>
                <a:pt x="440532" y="808721"/>
                <a:pt x="440532" y="991195"/>
              </a:cubicBezTo>
              <a:cubicBezTo>
                <a:pt x="440532" y="1248172"/>
                <a:pt x="440531" y="1505148"/>
                <a:pt x="440531" y="1762125"/>
              </a:cubicBezTo>
              <a:lnTo>
                <a:pt x="0" y="17621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85725</xdr:colOff>
      <xdr:row>12</xdr:row>
      <xdr:rowOff>38100</xdr:rowOff>
    </xdr:from>
    <xdr:to>
      <xdr:col>49</xdr:col>
      <xdr:colOff>28575</xdr:colOff>
      <xdr:row>21</xdr:row>
      <xdr:rowOff>180975</xdr:rowOff>
    </xdr:to>
    <xdr:sp>
      <xdr:nvSpPr>
        <xdr:cNvPr id="13" name="曲折矢印 13"/>
        <xdr:cNvSpPr>
          <a:spLocks/>
        </xdr:cNvSpPr>
      </xdr:nvSpPr>
      <xdr:spPr>
        <a:xfrm rot="5400000">
          <a:off x="9525000" y="4114800"/>
          <a:ext cx="2209800" cy="2619375"/>
        </a:xfrm>
        <a:custGeom>
          <a:pathLst>
            <a:path h="2600325" w="2619375">
              <a:moveTo>
                <a:pt x="0" y="2600325"/>
              </a:moveTo>
              <a:lnTo>
                <a:pt x="0" y="1462683"/>
              </a:lnTo>
              <a:cubicBezTo>
                <a:pt x="0" y="834381"/>
                <a:pt x="509340" y="325041"/>
                <a:pt x="1137642" y="325041"/>
              </a:cubicBezTo>
              <a:lnTo>
                <a:pt x="1969294" y="325041"/>
              </a:lnTo>
              <a:lnTo>
                <a:pt x="1969294" y="0"/>
              </a:lnTo>
              <a:lnTo>
                <a:pt x="2619375" y="650081"/>
              </a:lnTo>
              <a:lnTo>
                <a:pt x="1969294" y="1300163"/>
              </a:lnTo>
              <a:lnTo>
                <a:pt x="1969294" y="975122"/>
              </a:lnTo>
              <a:lnTo>
                <a:pt x="1137642" y="975122"/>
              </a:lnTo>
              <a:cubicBezTo>
                <a:pt x="868369" y="975122"/>
                <a:pt x="650081" y="1193410"/>
                <a:pt x="650081" y="1462683"/>
              </a:cubicBezTo>
              <a:lnTo>
                <a:pt x="650081" y="2600325"/>
              </a:lnTo>
              <a:lnTo>
                <a:pt x="0" y="26003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65</xdr:col>
      <xdr:colOff>0</xdr:colOff>
      <xdr:row>52</xdr:row>
      <xdr:rowOff>0</xdr:rowOff>
    </xdr:from>
    <xdr:to>
      <xdr:col>69</xdr:col>
      <xdr:colOff>381000</xdr:colOff>
      <xdr:row>60</xdr:row>
      <xdr:rowOff>171450</xdr:rowOff>
    </xdr:to>
    <xdr:sp>
      <xdr:nvSpPr>
        <xdr:cNvPr id="14" name="曲折矢印 14"/>
        <xdr:cNvSpPr>
          <a:spLocks/>
        </xdr:cNvSpPr>
      </xdr:nvSpPr>
      <xdr:spPr>
        <a:xfrm rot="5400000">
          <a:off x="15582900" y="14335125"/>
          <a:ext cx="2057400" cy="1619250"/>
        </a:xfrm>
        <a:custGeom>
          <a:pathLst>
            <a:path h="2333625" w="1619250">
              <a:moveTo>
                <a:pt x="0" y="2333625"/>
              </a:moveTo>
              <a:lnTo>
                <a:pt x="0" y="910828"/>
              </a:lnTo>
              <a:cubicBezTo>
                <a:pt x="0" y="519577"/>
                <a:pt x="317171" y="202406"/>
                <a:pt x="708422" y="202406"/>
              </a:cubicBezTo>
              <a:lnTo>
                <a:pt x="1214438" y="202406"/>
              </a:lnTo>
              <a:lnTo>
                <a:pt x="1214438" y="0"/>
              </a:lnTo>
              <a:lnTo>
                <a:pt x="1619250" y="404813"/>
              </a:lnTo>
              <a:lnTo>
                <a:pt x="1214438" y="809625"/>
              </a:lnTo>
              <a:lnTo>
                <a:pt x="1214438" y="607219"/>
              </a:lnTo>
              <a:lnTo>
                <a:pt x="708422" y="607219"/>
              </a:lnTo>
              <a:cubicBezTo>
                <a:pt x="540743" y="607219"/>
                <a:pt x="404813" y="743149"/>
                <a:pt x="404813" y="910828"/>
              </a:cubicBezTo>
              <a:lnTo>
                <a:pt x="404813" y="2333625"/>
              </a:lnTo>
              <a:lnTo>
                <a:pt x="0" y="23336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66</xdr:col>
      <xdr:colOff>38100</xdr:colOff>
      <xdr:row>12</xdr:row>
      <xdr:rowOff>0</xdr:rowOff>
    </xdr:from>
    <xdr:to>
      <xdr:col>71</xdr:col>
      <xdr:colOff>0</xdr:colOff>
      <xdr:row>21</xdr:row>
      <xdr:rowOff>142875</xdr:rowOff>
    </xdr:to>
    <xdr:sp>
      <xdr:nvSpPr>
        <xdr:cNvPr id="15" name="曲折矢印 15"/>
        <xdr:cNvSpPr>
          <a:spLocks/>
        </xdr:cNvSpPr>
      </xdr:nvSpPr>
      <xdr:spPr>
        <a:xfrm rot="5400000">
          <a:off x="16040100" y="4076700"/>
          <a:ext cx="2057400" cy="2619375"/>
        </a:xfrm>
        <a:custGeom>
          <a:pathLst>
            <a:path h="2333625" w="2619375">
              <a:moveTo>
                <a:pt x="0" y="2333625"/>
              </a:moveTo>
              <a:lnTo>
                <a:pt x="0" y="1312664"/>
              </a:lnTo>
              <a:cubicBezTo>
                <a:pt x="0" y="748803"/>
                <a:pt x="457100" y="291703"/>
                <a:pt x="1020961" y="291703"/>
              </a:cubicBezTo>
              <a:lnTo>
                <a:pt x="2035969" y="291703"/>
              </a:lnTo>
              <a:lnTo>
                <a:pt x="2035969" y="0"/>
              </a:lnTo>
              <a:lnTo>
                <a:pt x="2619375" y="583406"/>
              </a:lnTo>
              <a:lnTo>
                <a:pt x="2035969" y="1166813"/>
              </a:lnTo>
              <a:lnTo>
                <a:pt x="2035969" y="875109"/>
              </a:lnTo>
              <a:lnTo>
                <a:pt x="1020961" y="875109"/>
              </a:lnTo>
              <a:cubicBezTo>
                <a:pt x="779306" y="875109"/>
                <a:pt x="583406" y="1071009"/>
                <a:pt x="583406" y="1312664"/>
              </a:cubicBezTo>
              <a:lnTo>
                <a:pt x="583406" y="2333625"/>
              </a:lnTo>
              <a:lnTo>
                <a:pt x="0" y="2333625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41</xdr:col>
      <xdr:colOff>76200</xdr:colOff>
      <xdr:row>51</xdr:row>
      <xdr:rowOff>0</xdr:rowOff>
    </xdr:from>
    <xdr:to>
      <xdr:col>59</xdr:col>
      <xdr:colOff>0</xdr:colOff>
      <xdr:row>59</xdr:row>
      <xdr:rowOff>123825</xdr:rowOff>
    </xdr:to>
    <xdr:pic>
      <xdr:nvPicPr>
        <xdr:cNvPr id="16" name="図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87025" y="14154150"/>
          <a:ext cx="2838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</xdr:row>
      <xdr:rowOff>0</xdr:rowOff>
    </xdr:from>
    <xdr:to>
      <xdr:col>31</xdr:col>
      <xdr:colOff>0</xdr:colOff>
      <xdr:row>8</xdr:row>
      <xdr:rowOff>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6848475" y="1981200"/>
          <a:ext cx="1943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団体名または家族の代表者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名をご記入ください。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31</xdr:col>
      <xdr:colOff>0</xdr:colOff>
      <xdr:row>11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6848475" y="2933700"/>
          <a:ext cx="19431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事前打合せを行った場合に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twoCellAnchor>
  <xdr:twoCellAnchor>
    <xdr:from>
      <xdr:col>26</xdr:col>
      <xdr:colOff>38100</xdr:colOff>
      <xdr:row>54</xdr:row>
      <xdr:rowOff>9525</xdr:rowOff>
    </xdr:from>
    <xdr:to>
      <xdr:col>31</xdr:col>
      <xdr:colOff>142875</xdr:colOff>
      <xdr:row>56</xdr:row>
      <xdr:rowOff>28575</xdr:rowOff>
    </xdr:to>
    <xdr:sp>
      <xdr:nvSpPr>
        <xdr:cNvPr id="19" name="角丸四角形 22"/>
        <xdr:cNvSpPr>
          <a:spLocks/>
        </xdr:cNvSpPr>
      </xdr:nvSpPr>
      <xdr:spPr>
        <a:xfrm>
          <a:off x="8020050" y="14706600"/>
          <a:ext cx="914400" cy="38100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48</xdr:col>
      <xdr:colOff>133350</xdr:colOff>
      <xdr:row>51</xdr:row>
      <xdr:rowOff>19050</xdr:rowOff>
    </xdr:from>
    <xdr:to>
      <xdr:col>54</xdr:col>
      <xdr:colOff>76200</xdr:colOff>
      <xdr:row>53</xdr:row>
      <xdr:rowOff>47625</xdr:rowOff>
    </xdr:to>
    <xdr:sp>
      <xdr:nvSpPr>
        <xdr:cNvPr id="20" name="角丸四角形 23"/>
        <xdr:cNvSpPr>
          <a:spLocks/>
        </xdr:cNvSpPr>
      </xdr:nvSpPr>
      <xdr:spPr>
        <a:xfrm>
          <a:off x="11677650" y="14173200"/>
          <a:ext cx="914400" cy="3905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48</xdr:col>
      <xdr:colOff>133350</xdr:colOff>
      <xdr:row>53</xdr:row>
      <xdr:rowOff>133350</xdr:rowOff>
    </xdr:from>
    <xdr:to>
      <xdr:col>56</xdr:col>
      <xdr:colOff>142875</xdr:colOff>
      <xdr:row>55</xdr:row>
      <xdr:rowOff>152400</xdr:rowOff>
    </xdr:to>
    <xdr:sp>
      <xdr:nvSpPr>
        <xdr:cNvPr id="21" name="角丸四角形 24"/>
        <xdr:cNvSpPr>
          <a:spLocks/>
        </xdr:cNvSpPr>
      </xdr:nvSpPr>
      <xdr:spPr>
        <a:xfrm>
          <a:off x="11677650" y="14649450"/>
          <a:ext cx="1304925" cy="38100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35</xdr:col>
      <xdr:colOff>47625</xdr:colOff>
      <xdr:row>101</xdr:row>
      <xdr:rowOff>19050</xdr:rowOff>
    </xdr:from>
    <xdr:to>
      <xdr:col>48</xdr:col>
      <xdr:colOff>57150</xdr:colOff>
      <xdr:row>106</xdr:row>
      <xdr:rowOff>66675</xdr:rowOff>
    </xdr:to>
    <xdr:sp>
      <xdr:nvSpPr>
        <xdr:cNvPr id="22" name="角丸四角形 25"/>
        <xdr:cNvSpPr>
          <a:spLocks/>
        </xdr:cNvSpPr>
      </xdr:nvSpPr>
      <xdr:spPr>
        <a:xfrm>
          <a:off x="9486900" y="23298150"/>
          <a:ext cx="2114550" cy="9048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46</xdr:col>
      <xdr:colOff>57150</xdr:colOff>
      <xdr:row>101</xdr:row>
      <xdr:rowOff>66675</xdr:rowOff>
    </xdr:from>
    <xdr:to>
      <xdr:col>47</xdr:col>
      <xdr:colOff>114300</xdr:colOff>
      <xdr:row>102</xdr:row>
      <xdr:rowOff>152400</xdr:rowOff>
    </xdr:to>
    <xdr:sp>
      <xdr:nvSpPr>
        <xdr:cNvPr id="23" name="円/楕円 26"/>
        <xdr:cNvSpPr>
          <a:spLocks/>
        </xdr:cNvSpPr>
      </xdr:nvSpPr>
      <xdr:spPr>
        <a:xfrm>
          <a:off x="11277600" y="23345775"/>
          <a:ext cx="219075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指</a:t>
          </a:r>
        </a:p>
      </xdr:txBody>
    </xdr:sp>
    <xdr:clientData/>
  </xdr:twoCellAnchor>
  <xdr:twoCellAnchor>
    <xdr:from>
      <xdr:col>35</xdr:col>
      <xdr:colOff>133350</xdr:colOff>
      <xdr:row>104</xdr:row>
      <xdr:rowOff>57150</xdr:rowOff>
    </xdr:from>
    <xdr:to>
      <xdr:col>37</xdr:col>
      <xdr:colOff>28575</xdr:colOff>
      <xdr:row>105</xdr:row>
      <xdr:rowOff>152400</xdr:rowOff>
    </xdr:to>
    <xdr:sp>
      <xdr:nvSpPr>
        <xdr:cNvPr id="24" name="円/楕円 27"/>
        <xdr:cNvSpPr>
          <a:spLocks/>
        </xdr:cNvSpPr>
      </xdr:nvSpPr>
      <xdr:spPr>
        <a:xfrm>
          <a:off x="9572625" y="23850600"/>
          <a:ext cx="219075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指</a:t>
          </a:r>
        </a:p>
      </xdr:txBody>
    </xdr:sp>
    <xdr:clientData/>
  </xdr:twoCellAnchor>
  <xdr:twoCellAnchor>
    <xdr:from>
      <xdr:col>61</xdr:col>
      <xdr:colOff>0</xdr:colOff>
      <xdr:row>167</xdr:row>
      <xdr:rowOff>0</xdr:rowOff>
    </xdr:from>
    <xdr:to>
      <xdr:col>64</xdr:col>
      <xdr:colOff>0</xdr:colOff>
      <xdr:row>170</xdr:row>
      <xdr:rowOff>0</xdr:rowOff>
    </xdr:to>
    <xdr:sp>
      <xdr:nvSpPr>
        <xdr:cNvPr id="25" name="角丸四角形 28"/>
        <xdr:cNvSpPr>
          <a:spLocks/>
        </xdr:cNvSpPr>
      </xdr:nvSpPr>
      <xdr:spPr>
        <a:xfrm>
          <a:off x="13906500" y="33870900"/>
          <a:ext cx="1257300" cy="4286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68</xdr:col>
      <xdr:colOff>419100</xdr:colOff>
      <xdr:row>170</xdr:row>
      <xdr:rowOff>0</xdr:rowOff>
    </xdr:from>
    <xdr:to>
      <xdr:col>72</xdr:col>
      <xdr:colOff>0</xdr:colOff>
      <xdr:row>173</xdr:row>
      <xdr:rowOff>0</xdr:rowOff>
    </xdr:to>
    <xdr:sp>
      <xdr:nvSpPr>
        <xdr:cNvPr id="26" name="角丸四角形 29"/>
        <xdr:cNvSpPr>
          <a:spLocks/>
        </xdr:cNvSpPr>
      </xdr:nvSpPr>
      <xdr:spPr>
        <a:xfrm>
          <a:off x="17259300" y="34299525"/>
          <a:ext cx="1257300" cy="4286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65</xdr:col>
      <xdr:colOff>0</xdr:colOff>
      <xdr:row>169</xdr:row>
      <xdr:rowOff>0</xdr:rowOff>
    </xdr:from>
    <xdr:to>
      <xdr:col>68</xdr:col>
      <xdr:colOff>0</xdr:colOff>
      <xdr:row>171</xdr:row>
      <xdr:rowOff>0</xdr:rowOff>
    </xdr:to>
    <xdr:sp>
      <xdr:nvSpPr>
        <xdr:cNvPr id="27" name="角丸四角形 30"/>
        <xdr:cNvSpPr>
          <a:spLocks/>
        </xdr:cNvSpPr>
      </xdr:nvSpPr>
      <xdr:spPr>
        <a:xfrm>
          <a:off x="15582900" y="34156650"/>
          <a:ext cx="1257300" cy="2857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73</xdr:col>
      <xdr:colOff>0</xdr:colOff>
      <xdr:row>169</xdr:row>
      <xdr:rowOff>0</xdr:rowOff>
    </xdr:from>
    <xdr:to>
      <xdr:col>76</xdr:col>
      <xdr:colOff>0</xdr:colOff>
      <xdr:row>171</xdr:row>
      <xdr:rowOff>0</xdr:rowOff>
    </xdr:to>
    <xdr:sp>
      <xdr:nvSpPr>
        <xdr:cNvPr id="28" name="角丸四角形 31"/>
        <xdr:cNvSpPr>
          <a:spLocks/>
        </xdr:cNvSpPr>
      </xdr:nvSpPr>
      <xdr:spPr>
        <a:xfrm>
          <a:off x="18935700" y="34156650"/>
          <a:ext cx="1257300" cy="2857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21</xdr:col>
      <xdr:colOff>57150</xdr:colOff>
      <xdr:row>86</xdr:row>
      <xdr:rowOff>38100</xdr:rowOff>
    </xdr:from>
    <xdr:to>
      <xdr:col>22</xdr:col>
      <xdr:colOff>123825</xdr:colOff>
      <xdr:row>87</xdr:row>
      <xdr:rowOff>133350</xdr:rowOff>
    </xdr:to>
    <xdr:sp>
      <xdr:nvSpPr>
        <xdr:cNvPr id="29" name="円/楕円 33"/>
        <xdr:cNvSpPr>
          <a:spLocks/>
        </xdr:cNvSpPr>
      </xdr:nvSpPr>
      <xdr:spPr>
        <a:xfrm>
          <a:off x="7229475" y="20745450"/>
          <a:ext cx="2286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指</a:t>
          </a:r>
        </a:p>
      </xdr:txBody>
    </xdr:sp>
    <xdr:clientData/>
  </xdr:twoCellAnchor>
  <xdr:twoCellAnchor editAs="oneCell">
    <xdr:from>
      <xdr:col>10</xdr:col>
      <xdr:colOff>257175</xdr:colOff>
      <xdr:row>1</xdr:row>
      <xdr:rowOff>0</xdr:rowOff>
    </xdr:from>
    <xdr:to>
      <xdr:col>18</xdr:col>
      <xdr:colOff>0</xdr:colOff>
      <xdr:row>4</xdr:row>
      <xdr:rowOff>0</xdr:rowOff>
    </xdr:to>
    <xdr:pic>
      <xdr:nvPicPr>
        <xdr:cNvPr id="30" name="図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171450"/>
          <a:ext cx="2714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2</xdr:row>
      <xdr:rowOff>95250</xdr:rowOff>
    </xdr:from>
    <xdr:to>
      <xdr:col>17</xdr:col>
      <xdr:colOff>142875</xdr:colOff>
      <xdr:row>3</xdr:row>
      <xdr:rowOff>152400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5886450" y="438150"/>
          <a:ext cx="571500" cy="24765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72</xdr:col>
      <xdr:colOff>95250</xdr:colOff>
      <xdr:row>163</xdr:row>
      <xdr:rowOff>66675</xdr:rowOff>
    </xdr:from>
    <xdr:to>
      <xdr:col>76</xdr:col>
      <xdr:colOff>0</xdr:colOff>
      <xdr:row>166</xdr:row>
      <xdr:rowOff>47625</xdr:rowOff>
    </xdr:to>
    <xdr:sp>
      <xdr:nvSpPr>
        <xdr:cNvPr id="32" name="四角形吹き出し 1"/>
        <xdr:cNvSpPr>
          <a:spLocks/>
        </xdr:cNvSpPr>
      </xdr:nvSpPr>
      <xdr:spPr>
        <a:xfrm>
          <a:off x="18611850" y="33242250"/>
          <a:ext cx="1581150" cy="504825"/>
        </a:xfrm>
        <a:prstGeom prst="wedgeRectCallout">
          <a:avLst>
            <a:gd name="adj1" fmla="val -64106"/>
            <a:gd name="adj2" fmla="val -4395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野外炊事場のみ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日あたり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人の料金です。</a:t>
          </a:r>
        </a:p>
      </xdr:txBody>
    </xdr:sp>
    <xdr:clientData/>
  </xdr:twoCellAnchor>
  <xdr:twoCellAnchor>
    <xdr:from>
      <xdr:col>72</xdr:col>
      <xdr:colOff>0</xdr:colOff>
      <xdr:row>152</xdr:row>
      <xdr:rowOff>0</xdr:rowOff>
    </xdr:from>
    <xdr:to>
      <xdr:col>76</xdr:col>
      <xdr:colOff>0</xdr:colOff>
      <xdr:row>154</xdr:row>
      <xdr:rowOff>161925</xdr:rowOff>
    </xdr:to>
    <xdr:sp>
      <xdr:nvSpPr>
        <xdr:cNvPr id="33" name="四角形吹き出し 35"/>
        <xdr:cNvSpPr>
          <a:spLocks/>
        </xdr:cNvSpPr>
      </xdr:nvSpPr>
      <xdr:spPr>
        <a:xfrm>
          <a:off x="18516600" y="31289625"/>
          <a:ext cx="1676400" cy="504825"/>
        </a:xfrm>
        <a:prstGeom prst="wedgeRectCallout">
          <a:avLst>
            <a:gd name="adj1" fmla="val -78935"/>
            <a:gd name="adj2" fmla="val 1400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利用料金の記入は、晴天時の活動でご記入ください。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5"/>
  <sheetViews>
    <sheetView tabSelected="1" view="pageBreakPreview" zoomScaleSheetLayoutView="100" workbookViewId="0" topLeftCell="A1">
      <selection activeCell="D8" sqref="D8:O8"/>
    </sheetView>
  </sheetViews>
  <sheetFormatPr defaultColWidth="9.140625" defaultRowHeight="15"/>
  <cols>
    <col min="1" max="18" width="5.57421875" style="105" customWidth="1"/>
    <col min="19" max="60" width="2.421875" style="105" customWidth="1"/>
    <col min="61" max="76" width="6.28125" style="105" customWidth="1"/>
    <col min="77" max="131" width="1.8515625" style="105" customWidth="1"/>
    <col min="132" max="16384" width="9.00390625" style="105" customWidth="1"/>
  </cols>
  <sheetData>
    <row r="1" spans="1:18" ht="13.5">
      <c r="A1" s="103" t="s">
        <v>198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3.5">
      <c r="A2" s="103" t="s">
        <v>176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/>
      <c r="N3" s="109"/>
      <c r="O3" s="109"/>
      <c r="P3" s="109"/>
      <c r="Q3" s="109"/>
      <c r="R3" s="109"/>
    </row>
    <row r="4" spans="14:18" ht="33.75" customHeight="1">
      <c r="N4" s="108"/>
      <c r="O4" s="108"/>
      <c r="P4" s="108"/>
      <c r="Q4" s="108"/>
      <c r="R4" s="108"/>
    </row>
    <row r="5" spans="1:18" ht="33" customHeight="1">
      <c r="A5" s="370" t="s">
        <v>200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</row>
    <row r="6" spans="1:18" ht="32.25">
      <c r="A6" s="371" t="s">
        <v>32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</row>
    <row r="7" ht="15" customHeight="1"/>
    <row r="8" spans="1:18" ht="37.5" customHeight="1">
      <c r="A8" s="372" t="s">
        <v>1</v>
      </c>
      <c r="B8" s="372"/>
      <c r="C8" s="372"/>
      <c r="D8" s="373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110" t="s">
        <v>164</v>
      </c>
      <c r="Q8" s="111"/>
      <c r="R8" s="112" t="s">
        <v>166</v>
      </c>
    </row>
    <row r="9" spans="1:18" s="119" customFormat="1" ht="37.5" customHeight="1" thickBot="1">
      <c r="A9" s="375" t="s">
        <v>2</v>
      </c>
      <c r="B9" s="375"/>
      <c r="C9" s="375"/>
      <c r="D9" s="113" t="s">
        <v>79</v>
      </c>
      <c r="E9" s="114"/>
      <c r="F9" s="115" t="s">
        <v>78</v>
      </c>
      <c r="G9" s="116"/>
      <c r="H9" s="115" t="s">
        <v>19</v>
      </c>
      <c r="I9" s="116"/>
      <c r="J9" s="115" t="s">
        <v>21</v>
      </c>
      <c r="K9" s="117">
        <f>IF($I$9&gt;0,$V$10,"")</f>
      </c>
      <c r="L9" s="115" t="s">
        <v>22</v>
      </c>
      <c r="M9" s="116"/>
      <c r="N9" s="115" t="s">
        <v>19</v>
      </c>
      <c r="O9" s="116"/>
      <c r="P9" s="115" t="s">
        <v>21</v>
      </c>
      <c r="Q9" s="117">
        <f>IF($O$9&gt;0,$V$11,"")</f>
      </c>
      <c r="R9" s="118" t="s">
        <v>23</v>
      </c>
    </row>
    <row r="10" spans="1:27" ht="37.5" customHeight="1" thickBot="1">
      <c r="A10" s="233" t="s">
        <v>167</v>
      </c>
      <c r="B10" s="234"/>
      <c r="C10" s="235"/>
      <c r="D10" s="373"/>
      <c r="E10" s="374"/>
      <c r="F10" s="374"/>
      <c r="G10" s="374"/>
      <c r="H10" s="374"/>
      <c r="I10" s="374"/>
      <c r="J10" s="374"/>
      <c r="K10" s="374"/>
      <c r="L10" s="376"/>
      <c r="M10" s="377" t="s">
        <v>0</v>
      </c>
      <c r="N10" s="378"/>
      <c r="O10" s="121"/>
      <c r="P10" s="122" t="s">
        <v>19</v>
      </c>
      <c r="Q10" s="123"/>
      <c r="R10" s="120" t="s">
        <v>20</v>
      </c>
      <c r="S10" s="124"/>
      <c r="V10" s="364">
        <f>DATE(($E$9+1988),$G$9,$I$9)</f>
        <v>32111</v>
      </c>
      <c r="W10" s="364"/>
      <c r="X10" s="364"/>
      <c r="Y10" s="364"/>
      <c r="Z10" s="364"/>
      <c r="AA10" s="364"/>
    </row>
    <row r="11" spans="1:27" ht="37.5" customHeight="1">
      <c r="A11" s="365" t="s">
        <v>168</v>
      </c>
      <c r="B11" s="366"/>
      <c r="C11" s="367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124"/>
      <c r="V11" s="364">
        <f>DATE(($E$9+1988),$M$9,$O$9)</f>
        <v>32111</v>
      </c>
      <c r="W11" s="364"/>
      <c r="X11" s="364"/>
      <c r="Y11" s="364"/>
      <c r="Z11" s="364"/>
      <c r="AA11" s="364"/>
    </row>
    <row r="12" ht="15" customHeight="1">
      <c r="S12" s="124"/>
    </row>
    <row r="13" spans="1:19" ht="1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8"/>
    </row>
    <row r="14" spans="1:19" ht="22.5" customHeight="1">
      <c r="A14" s="129"/>
      <c r="B14" s="369" t="s">
        <v>163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130"/>
      <c r="S14" s="131"/>
    </row>
    <row r="15" spans="1:19" ht="22.5" customHeight="1">
      <c r="A15" s="129"/>
      <c r="B15" s="132" t="s">
        <v>47</v>
      </c>
      <c r="C15" s="351" t="s">
        <v>53</v>
      </c>
      <c r="D15" s="351"/>
      <c r="E15" s="351"/>
      <c r="F15" s="351"/>
      <c r="G15" s="351"/>
      <c r="H15" s="351"/>
      <c r="I15" s="134">
        <f>IF($O$9&gt;0,EDATE($V$10,-1),"")</f>
      </c>
      <c r="J15" s="135" t="s">
        <v>19</v>
      </c>
      <c r="K15" s="136">
        <f>IF($O$9&gt;0,EDATE($V$10,-1),"")</f>
      </c>
      <c r="L15" s="135" t="s">
        <v>20</v>
      </c>
      <c r="M15" s="137" t="s">
        <v>151</v>
      </c>
      <c r="N15" s="137"/>
      <c r="O15" s="138"/>
      <c r="P15" s="138"/>
      <c r="Q15" s="138"/>
      <c r="R15" s="130"/>
      <c r="S15" s="131"/>
    </row>
    <row r="16" spans="1:19" ht="22.5" customHeight="1">
      <c r="A16" s="129"/>
      <c r="B16" s="139"/>
      <c r="C16" s="140"/>
      <c r="D16" s="309" t="s">
        <v>169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138"/>
      <c r="P16" s="138"/>
      <c r="Q16" s="138"/>
      <c r="R16" s="130"/>
      <c r="S16" s="131"/>
    </row>
    <row r="17" spans="1:19" ht="22.5" customHeight="1">
      <c r="A17" s="129"/>
      <c r="B17" s="141"/>
      <c r="C17" s="351" t="s">
        <v>48</v>
      </c>
      <c r="D17" s="351"/>
      <c r="E17" s="351"/>
      <c r="F17" s="351"/>
      <c r="G17" s="351"/>
      <c r="H17" s="351"/>
      <c r="I17" s="142">
        <f>IF($O$9&gt;0,MONTH($V$10-7),"")</f>
      </c>
      <c r="J17" s="135" t="s">
        <v>19</v>
      </c>
      <c r="K17" s="142">
        <f>IF($O$9&gt;0,DAY($V$10-7),"")</f>
      </c>
      <c r="L17" s="135" t="s">
        <v>20</v>
      </c>
      <c r="M17" s="137" t="s">
        <v>151</v>
      </c>
      <c r="N17" s="137"/>
      <c r="O17" s="138"/>
      <c r="P17" s="138"/>
      <c r="Q17" s="138"/>
      <c r="R17" s="130"/>
      <c r="S17" s="131"/>
    </row>
    <row r="18" spans="1:19" ht="22.5" customHeight="1">
      <c r="A18" s="129"/>
      <c r="B18" s="141"/>
      <c r="C18" s="352" t="s">
        <v>105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138"/>
      <c r="R18" s="130"/>
      <c r="S18" s="131"/>
    </row>
    <row r="19" spans="1:19" ht="22.5" customHeight="1">
      <c r="A19" s="129"/>
      <c r="B19" s="108"/>
      <c r="C19" s="344" t="s">
        <v>202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108"/>
      <c r="R19" s="130"/>
      <c r="S19" s="131"/>
    </row>
    <row r="20" spans="1:19" ht="22.5" customHeight="1">
      <c r="A20" s="129"/>
      <c r="B20" s="108"/>
      <c r="C20" s="353" t="s">
        <v>98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108"/>
      <c r="R20" s="130"/>
      <c r="S20" s="131"/>
    </row>
    <row r="21" spans="1:19" ht="22.5" customHeight="1">
      <c r="A21" s="129"/>
      <c r="B21" s="354" t="s">
        <v>33</v>
      </c>
      <c r="C21" s="355" t="s">
        <v>160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56"/>
      <c r="Q21" s="108"/>
      <c r="R21" s="130"/>
      <c r="S21" s="128"/>
    </row>
    <row r="22" spans="1:18" ht="22.5" customHeight="1">
      <c r="A22" s="129"/>
      <c r="B22" s="354"/>
      <c r="C22" s="357" t="s">
        <v>189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9"/>
      <c r="Q22" s="108"/>
      <c r="R22" s="130"/>
    </row>
    <row r="23" spans="1:18" ht="22.5" customHeight="1">
      <c r="A23" s="129"/>
      <c r="B23" s="354"/>
      <c r="C23" s="144"/>
      <c r="D23" s="360" t="s">
        <v>170</v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1"/>
      <c r="Q23" s="108"/>
      <c r="R23" s="130"/>
    </row>
    <row r="24" spans="1:18" ht="22.5" customHeight="1">
      <c r="A24" s="129"/>
      <c r="B24" s="354"/>
      <c r="C24" s="362" t="s">
        <v>190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63"/>
      <c r="Q24" s="108"/>
      <c r="R24" s="130"/>
    </row>
    <row r="25" spans="1:18" ht="22.5" customHeight="1">
      <c r="A25" s="129"/>
      <c r="B25" s="354"/>
      <c r="C25" s="346" t="s">
        <v>203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8"/>
      <c r="Q25" s="108"/>
      <c r="R25" s="130"/>
    </row>
    <row r="26" spans="1:18" ht="22.5" customHeight="1">
      <c r="A26" s="129"/>
      <c r="B26" s="108"/>
      <c r="C26" s="349" t="s">
        <v>191</v>
      </c>
      <c r="D26" s="349"/>
      <c r="E26" s="349"/>
      <c r="F26" s="349"/>
      <c r="G26" s="349"/>
      <c r="H26" s="143"/>
      <c r="I26" s="108"/>
      <c r="J26" s="108"/>
      <c r="K26" s="108"/>
      <c r="L26" s="108"/>
      <c r="M26" s="108"/>
      <c r="N26" s="108"/>
      <c r="O26" s="108"/>
      <c r="P26" s="108"/>
      <c r="Q26" s="108"/>
      <c r="R26" s="130"/>
    </row>
    <row r="27" spans="1:18" ht="22.5" customHeight="1">
      <c r="A27" s="129"/>
      <c r="B27" s="108"/>
      <c r="C27" s="344" t="s">
        <v>192</v>
      </c>
      <c r="D27" s="344"/>
      <c r="E27" s="344"/>
      <c r="F27" s="344"/>
      <c r="G27" s="344"/>
      <c r="H27" s="105" t="s">
        <v>155</v>
      </c>
      <c r="J27" s="145"/>
      <c r="K27" s="146">
        <f>IF($O$9&gt;0,MONTH($V$10-4),"")</f>
      </c>
      <c r="L27" s="147" t="s">
        <v>55</v>
      </c>
      <c r="M27" s="146">
        <f>IF($O$9&gt;0,DAY($V$10-4),"")</f>
      </c>
      <c r="N27" s="143" t="s">
        <v>156</v>
      </c>
      <c r="P27" s="145"/>
      <c r="Q27" s="145"/>
      <c r="R27" s="148"/>
    </row>
    <row r="28" spans="1:18" s="152" customFormat="1" ht="15" customHeight="1">
      <c r="A28" s="149"/>
      <c r="B28" s="15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51"/>
    </row>
    <row r="29" spans="1:18" s="152" customFormat="1" ht="22.5" customHeight="1">
      <c r="A29" s="149"/>
      <c r="B29" s="132" t="s">
        <v>50</v>
      </c>
      <c r="C29" s="350" t="s">
        <v>49</v>
      </c>
      <c r="D29" s="350"/>
      <c r="E29" s="142">
        <f>IF($G$9&gt;0,$G$9,"")</f>
      </c>
      <c r="F29" s="135" t="s">
        <v>19</v>
      </c>
      <c r="G29" s="142">
        <f>IF($I$9&gt;0,$I$9,"")</f>
      </c>
      <c r="H29" s="133" t="s">
        <v>153</v>
      </c>
      <c r="I29" s="154"/>
      <c r="J29" s="133"/>
      <c r="K29" s="140"/>
      <c r="L29" s="140"/>
      <c r="M29" s="140"/>
      <c r="N29" s="140"/>
      <c r="O29" s="140"/>
      <c r="P29" s="140"/>
      <c r="Q29" s="145"/>
      <c r="R29" s="151"/>
    </row>
    <row r="30" spans="1:18" ht="22.5" customHeight="1">
      <c r="A30" s="129"/>
      <c r="B30" s="108"/>
      <c r="C30" s="344" t="s">
        <v>204</v>
      </c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108"/>
      <c r="R30" s="130"/>
    </row>
    <row r="31" spans="1:18" ht="22.5" customHeight="1">
      <c r="A31" s="129"/>
      <c r="B31" s="108"/>
      <c r="C31" s="344" t="s">
        <v>103</v>
      </c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108"/>
      <c r="R31" s="130"/>
    </row>
    <row r="32" spans="1:18" ht="22.5" customHeight="1">
      <c r="A32" s="129"/>
      <c r="B32" s="108"/>
      <c r="C32" s="344" t="s">
        <v>162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108"/>
      <c r="R32" s="130"/>
    </row>
    <row r="33" spans="1:18" ht="22.5" customHeight="1">
      <c r="A33" s="129"/>
      <c r="B33" s="108"/>
      <c r="C33" s="344" t="s">
        <v>99</v>
      </c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108"/>
      <c r="R33" s="130"/>
    </row>
    <row r="34" spans="1:18" ht="22.5" customHeight="1">
      <c r="A34" s="129"/>
      <c r="B34" s="108"/>
      <c r="C34" s="338" t="s">
        <v>100</v>
      </c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108"/>
      <c r="R34" s="130"/>
    </row>
    <row r="35" spans="1:18" ht="15" customHeight="1">
      <c r="A35" s="129"/>
      <c r="B35" s="15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30"/>
    </row>
    <row r="36" spans="1:18" ht="22.5" customHeight="1">
      <c r="A36" s="129"/>
      <c r="B36" s="132" t="s">
        <v>51</v>
      </c>
      <c r="C36" s="345" t="s">
        <v>152</v>
      </c>
      <c r="D36" s="345"/>
      <c r="E36" s="345"/>
      <c r="F36" s="345"/>
      <c r="G36" s="345"/>
      <c r="H36" s="345"/>
      <c r="I36" s="155">
        <f>IF($O$9&gt;0,MONTH($V$11+14),"")</f>
      </c>
      <c r="J36" s="156" t="s">
        <v>55</v>
      </c>
      <c r="K36" s="142">
        <f>IF($O$9&gt;0,DAY($V$11+14),"")</f>
      </c>
      <c r="L36" s="153" t="s">
        <v>154</v>
      </c>
      <c r="M36" s="157"/>
      <c r="N36" s="158"/>
      <c r="O36" s="158"/>
      <c r="P36" s="158"/>
      <c r="Q36" s="158"/>
      <c r="R36" s="130"/>
    </row>
    <row r="37" spans="1:18" ht="22.5" customHeight="1">
      <c r="A37" s="129"/>
      <c r="B37" s="108"/>
      <c r="C37" s="338" t="s">
        <v>102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108"/>
      <c r="R37" s="130"/>
    </row>
    <row r="38" spans="1:18" s="152" customFormat="1" ht="22.5" customHeight="1">
      <c r="A38" s="149"/>
      <c r="B38" s="108"/>
      <c r="C38" s="344" t="s">
        <v>104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108"/>
      <c r="R38" s="151"/>
    </row>
    <row r="39" spans="1:18" ht="22.5" customHeight="1">
      <c r="A39" s="129"/>
      <c r="B39" s="108"/>
      <c r="C39" s="338" t="s">
        <v>101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108"/>
      <c r="R39" s="130"/>
    </row>
    <row r="40" spans="1:18" ht="15" customHeight="1">
      <c r="A40" s="159"/>
      <c r="B40" s="160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61"/>
    </row>
    <row r="41" spans="1:18" ht="15" customHeight="1">
      <c r="A41" s="339" t="s">
        <v>84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  <row r="42" spans="1:59" ht="1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03" t="str">
        <f>$A$1</f>
        <v>様式2　＜ Ver.2017.6 ＞</v>
      </c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290" t="s">
        <v>54</v>
      </c>
      <c r="AN42" s="290"/>
      <c r="AO42" s="290"/>
      <c r="AP42" s="290"/>
      <c r="AQ42" s="340">
        <f>IF($D$8="","",$D$8&amp;" "&amp;$Q$8)</f>
      </c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</row>
    <row r="43" spans="1:59" ht="1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64" t="s">
        <v>177</v>
      </c>
      <c r="AM43" s="291"/>
      <c r="AN43" s="291"/>
      <c r="AO43" s="291"/>
      <c r="AP43" s="29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</row>
    <row r="44" spans="1:59" ht="1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64"/>
      <c r="AM44" s="162"/>
      <c r="AN44" s="162"/>
      <c r="AO44" s="162"/>
      <c r="AP44" s="162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</row>
    <row r="45" spans="1:59" ht="18.75">
      <c r="A45" s="108"/>
      <c r="B45" s="165"/>
      <c r="Q45" s="166"/>
      <c r="R45" s="166"/>
      <c r="S45" s="342" t="s">
        <v>24</v>
      </c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</row>
    <row r="46" spans="1:59" ht="17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343" t="s">
        <v>85</v>
      </c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</row>
    <row r="47" spans="1:59" ht="17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295" t="s">
        <v>44</v>
      </c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</row>
    <row r="48" spans="1:59" ht="34.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330" t="s">
        <v>42</v>
      </c>
      <c r="T48" s="330"/>
      <c r="U48" s="330"/>
      <c r="V48" s="330"/>
      <c r="W48" s="331"/>
      <c r="X48" s="332"/>
      <c r="Y48" s="332"/>
      <c r="Z48" s="332"/>
      <c r="AA48" s="332"/>
      <c r="AB48" s="332"/>
      <c r="AC48" s="333" t="s">
        <v>43</v>
      </c>
      <c r="AD48" s="333"/>
      <c r="AE48" s="334"/>
      <c r="AF48" s="168"/>
      <c r="AG48" s="335" t="s">
        <v>45</v>
      </c>
      <c r="AH48" s="330"/>
      <c r="AI48" s="330"/>
      <c r="AJ48" s="330"/>
      <c r="AK48" s="331"/>
      <c r="AL48" s="332"/>
      <c r="AM48" s="332"/>
      <c r="AN48" s="332"/>
      <c r="AO48" s="332"/>
      <c r="AP48" s="332"/>
      <c r="AQ48" s="333" t="s">
        <v>46</v>
      </c>
      <c r="AR48" s="333"/>
      <c r="AS48" s="334"/>
      <c r="AT48" s="336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</row>
    <row r="49" spans="1:59" ht="17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</row>
    <row r="50" spans="1:59" ht="14.25">
      <c r="A50" s="108"/>
      <c r="B50" s="171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306" t="s">
        <v>138</v>
      </c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</row>
    <row r="51" spans="1:59" ht="14.25">
      <c r="A51" s="172"/>
      <c r="B51" s="10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1"/>
      <c r="T51" s="173" t="s">
        <v>89</v>
      </c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73" t="s">
        <v>90</v>
      </c>
      <c r="AQ51" s="131"/>
      <c r="AR51" s="131"/>
      <c r="AT51" s="131"/>
      <c r="AU51" s="131"/>
      <c r="AV51" s="131"/>
      <c r="AW51" s="131"/>
      <c r="AX51" s="131"/>
      <c r="AY51" s="131"/>
      <c r="AZ51" s="108"/>
      <c r="BA51" s="108"/>
      <c r="BB51" s="108"/>
      <c r="BC51" s="108"/>
      <c r="BD51" s="108"/>
      <c r="BE51" s="108"/>
      <c r="BF51" s="108"/>
      <c r="BG51" s="108"/>
    </row>
    <row r="52" spans="1:59" ht="14.25">
      <c r="A52" s="128"/>
      <c r="B52" s="128"/>
      <c r="C52" s="174"/>
      <c r="D52" s="174"/>
      <c r="E52" s="174"/>
      <c r="F52" s="128"/>
      <c r="G52" s="174"/>
      <c r="H52" s="174"/>
      <c r="I52" s="174"/>
      <c r="J52" s="128"/>
      <c r="K52" s="174"/>
      <c r="L52" s="174"/>
      <c r="M52" s="174"/>
      <c r="N52" s="128"/>
      <c r="O52" s="174"/>
      <c r="P52" s="174"/>
      <c r="Q52" s="174"/>
      <c r="R52" s="128"/>
      <c r="S52" s="131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31"/>
      <c r="AI52" s="131"/>
      <c r="AJ52" s="131"/>
      <c r="AK52" s="131"/>
      <c r="AL52" s="131"/>
      <c r="AM52" s="131"/>
      <c r="AN52" s="131"/>
      <c r="AO52" s="104"/>
      <c r="AP52" s="104"/>
      <c r="AQ52" s="104"/>
      <c r="AR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8"/>
      <c r="BF52" s="108"/>
      <c r="BG52" s="108"/>
    </row>
    <row r="53" spans="1:59" ht="14.25">
      <c r="A53" s="128"/>
      <c r="B53" s="128"/>
      <c r="C53" s="174"/>
      <c r="D53" s="174"/>
      <c r="E53" s="174"/>
      <c r="F53" s="128"/>
      <c r="G53" s="174"/>
      <c r="H53" s="174"/>
      <c r="I53" s="174"/>
      <c r="J53" s="128"/>
      <c r="K53" s="174"/>
      <c r="L53" s="174"/>
      <c r="M53" s="174"/>
      <c r="N53" s="128"/>
      <c r="O53" s="174"/>
      <c r="P53" s="174"/>
      <c r="Q53" s="174"/>
      <c r="R53" s="128"/>
      <c r="S53" s="175"/>
      <c r="T53" s="176"/>
      <c r="U53" s="131"/>
      <c r="AH53" s="176"/>
      <c r="AI53" s="176"/>
      <c r="AJ53" s="176"/>
      <c r="AK53" s="176"/>
      <c r="AL53" s="176"/>
      <c r="AM53" s="176"/>
      <c r="AN53" s="176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8"/>
      <c r="BF53" s="108"/>
      <c r="BG53" s="108"/>
    </row>
    <row r="54" spans="1:59" ht="14.25">
      <c r="A54" s="128"/>
      <c r="B54" s="128"/>
      <c r="C54" s="174"/>
      <c r="D54" s="128"/>
      <c r="E54" s="128"/>
      <c r="F54" s="128"/>
      <c r="G54" s="174"/>
      <c r="H54" s="128"/>
      <c r="I54" s="128"/>
      <c r="J54" s="128"/>
      <c r="K54" s="174"/>
      <c r="L54" s="128"/>
      <c r="M54" s="128"/>
      <c r="N54" s="128"/>
      <c r="O54" s="174"/>
      <c r="P54" s="128"/>
      <c r="Q54" s="128"/>
      <c r="R54" s="128"/>
      <c r="S54" s="108"/>
      <c r="T54" s="108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08"/>
      <c r="AI54" s="108"/>
      <c r="AJ54" s="108"/>
      <c r="AK54" s="108"/>
      <c r="AL54" s="108"/>
      <c r="AM54" s="108"/>
      <c r="AN54" s="108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8"/>
      <c r="BF54" s="108"/>
      <c r="BG54" s="108"/>
    </row>
    <row r="55" spans="1:59" ht="14.25">
      <c r="A55" s="128"/>
      <c r="B55" s="128"/>
      <c r="C55" s="174"/>
      <c r="D55" s="128"/>
      <c r="E55" s="128"/>
      <c r="F55" s="128"/>
      <c r="G55" s="174"/>
      <c r="H55" s="128"/>
      <c r="I55" s="128"/>
      <c r="J55" s="128"/>
      <c r="K55" s="174"/>
      <c r="L55" s="128"/>
      <c r="M55" s="128"/>
      <c r="N55" s="128"/>
      <c r="O55" s="174"/>
      <c r="P55" s="128"/>
      <c r="Q55" s="128"/>
      <c r="R55" s="128"/>
      <c r="S55" s="131"/>
      <c r="T55" s="131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31"/>
      <c r="AI55" s="131"/>
      <c r="AJ55" s="131"/>
      <c r="AK55" s="131"/>
      <c r="AL55" s="131"/>
      <c r="AM55" s="131"/>
      <c r="AN55" s="131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8"/>
      <c r="BF55" s="108"/>
      <c r="BG55" s="108"/>
    </row>
    <row r="56" spans="1:59" ht="14.25">
      <c r="A56" s="178"/>
      <c r="B56" s="178"/>
      <c r="C56" s="174"/>
      <c r="D56" s="128"/>
      <c r="E56" s="128"/>
      <c r="F56" s="128"/>
      <c r="G56" s="174"/>
      <c r="H56" s="128"/>
      <c r="I56" s="128"/>
      <c r="J56" s="128"/>
      <c r="K56" s="174"/>
      <c r="L56" s="128"/>
      <c r="M56" s="128"/>
      <c r="N56" s="128"/>
      <c r="O56" s="174"/>
      <c r="P56" s="128"/>
      <c r="Q56" s="128"/>
      <c r="R56" s="128"/>
      <c r="S56" s="131"/>
      <c r="T56" s="131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31"/>
      <c r="AI56" s="108"/>
      <c r="AJ56" s="108"/>
      <c r="AK56" s="108"/>
      <c r="AL56" s="108"/>
      <c r="AM56" s="108"/>
      <c r="AN56" s="108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8"/>
      <c r="BF56" s="108"/>
      <c r="BG56" s="108"/>
    </row>
    <row r="57" spans="1:59" ht="14.25">
      <c r="A57" s="128"/>
      <c r="B57" s="128"/>
      <c r="C57" s="174"/>
      <c r="D57" s="128"/>
      <c r="E57" s="128"/>
      <c r="F57" s="128"/>
      <c r="G57" s="174"/>
      <c r="H57" s="128"/>
      <c r="I57" s="128"/>
      <c r="J57" s="128"/>
      <c r="K57" s="174"/>
      <c r="L57" s="128"/>
      <c r="M57" s="128"/>
      <c r="N57" s="128"/>
      <c r="O57" s="174"/>
      <c r="P57" s="128"/>
      <c r="Q57" s="128"/>
      <c r="R57" s="128"/>
      <c r="S57" s="175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08"/>
      <c r="AJ57" s="108"/>
      <c r="AK57" s="108"/>
      <c r="AL57" s="108"/>
      <c r="AM57" s="108"/>
      <c r="AN57" s="108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8"/>
      <c r="BF57" s="108"/>
      <c r="BG57" s="108"/>
    </row>
    <row r="58" spans="1:59" ht="14.25">
      <c r="A58" s="128"/>
      <c r="B58" s="128"/>
      <c r="C58" s="174"/>
      <c r="D58" s="128"/>
      <c r="E58" s="128"/>
      <c r="F58" s="128"/>
      <c r="G58" s="174"/>
      <c r="H58" s="128"/>
      <c r="I58" s="128"/>
      <c r="J58" s="128"/>
      <c r="K58" s="174"/>
      <c r="L58" s="128"/>
      <c r="M58" s="128"/>
      <c r="N58" s="128"/>
      <c r="O58" s="174"/>
      <c r="P58" s="128"/>
      <c r="Q58" s="128"/>
      <c r="R58" s="128"/>
      <c r="S58" s="175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08"/>
      <c r="BB58" s="108"/>
      <c r="BC58" s="108"/>
      <c r="BD58" s="108"/>
      <c r="BE58" s="108"/>
      <c r="BF58" s="108"/>
      <c r="BG58" s="108"/>
    </row>
    <row r="59" spans="1:59" ht="14.25">
      <c r="A59" s="178"/>
      <c r="B59" s="178"/>
      <c r="C59" s="174"/>
      <c r="D59" s="128"/>
      <c r="E59" s="128"/>
      <c r="F59" s="128"/>
      <c r="G59" s="174"/>
      <c r="H59" s="128"/>
      <c r="I59" s="128"/>
      <c r="J59" s="128"/>
      <c r="K59" s="174"/>
      <c r="L59" s="128"/>
      <c r="M59" s="128"/>
      <c r="N59" s="128"/>
      <c r="O59" s="174"/>
      <c r="P59" s="128"/>
      <c r="Q59" s="128"/>
      <c r="R59" s="128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</row>
    <row r="60" spans="1:59" ht="14.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08"/>
    </row>
    <row r="61" spans="1:59" ht="13.5">
      <c r="A61" s="108"/>
      <c r="B61" s="165"/>
      <c r="C61" s="180"/>
      <c r="D61" s="180"/>
      <c r="E61" s="181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75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08"/>
    </row>
    <row r="62" spans="2:59" ht="13.5">
      <c r="B62" s="165"/>
      <c r="C62" s="180"/>
      <c r="D62" s="180"/>
      <c r="E62" s="181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</row>
    <row r="63" spans="2:59" ht="13.5">
      <c r="B63" s="165"/>
      <c r="C63" s="180"/>
      <c r="D63" s="180"/>
      <c r="E63" s="181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</row>
    <row r="64" spans="2:59" ht="13.5">
      <c r="B64" s="165"/>
      <c r="C64" s="180"/>
      <c r="D64" s="180"/>
      <c r="E64" s="181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</row>
    <row r="65" spans="2:59" ht="13.5">
      <c r="B65" s="165"/>
      <c r="C65" s="180"/>
      <c r="D65" s="180"/>
      <c r="E65" s="181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75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</row>
    <row r="66" spans="2:59" ht="13.5">
      <c r="B66" s="165"/>
      <c r="C66" s="180"/>
      <c r="D66" s="180"/>
      <c r="E66" s="181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75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</row>
    <row r="67" spans="2:59" ht="13.5">
      <c r="B67" s="165"/>
      <c r="C67" s="180"/>
      <c r="D67" s="180"/>
      <c r="E67" s="181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75"/>
      <c r="T67" s="173" t="s">
        <v>91</v>
      </c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</row>
    <row r="68" spans="2:59" ht="13.5">
      <c r="B68" s="165"/>
      <c r="C68" s="180"/>
      <c r="D68" s="180"/>
      <c r="E68" s="181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75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328" t="s">
        <v>92</v>
      </c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176"/>
    </row>
    <row r="69" spans="2:59" ht="13.5">
      <c r="B69" s="165"/>
      <c r="C69" s="180"/>
      <c r="D69" s="180"/>
      <c r="E69" s="181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75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328" t="s">
        <v>93</v>
      </c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176"/>
    </row>
    <row r="70" spans="2:59" ht="13.5">
      <c r="B70" s="165"/>
      <c r="C70" s="180"/>
      <c r="D70" s="180"/>
      <c r="E70" s="181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75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328" t="s">
        <v>94</v>
      </c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176"/>
    </row>
    <row r="71" spans="2:59" ht="13.5">
      <c r="B71" s="165"/>
      <c r="C71" s="180"/>
      <c r="D71" s="180"/>
      <c r="E71" s="181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75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329" t="s">
        <v>193</v>
      </c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176"/>
    </row>
    <row r="72" spans="2:59" ht="13.5">
      <c r="B72" s="165"/>
      <c r="C72" s="180"/>
      <c r="D72" s="180"/>
      <c r="E72" s="181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75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176"/>
    </row>
    <row r="73" spans="2:59" ht="13.5">
      <c r="B73" s="165"/>
      <c r="C73" s="180"/>
      <c r="D73" s="180"/>
      <c r="E73" s="181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75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176"/>
    </row>
    <row r="74" spans="2:59" ht="13.5">
      <c r="B74" s="165"/>
      <c r="C74" s="180"/>
      <c r="D74" s="180"/>
      <c r="E74" s="181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75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</row>
    <row r="75" spans="2:59" ht="13.5">
      <c r="B75" s="165"/>
      <c r="C75" s="180"/>
      <c r="D75" s="180"/>
      <c r="E75" s="181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75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</row>
    <row r="76" spans="2:59" ht="13.5">
      <c r="B76" s="165"/>
      <c r="C76" s="180"/>
      <c r="D76" s="180"/>
      <c r="E76" s="181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75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</row>
    <row r="77" spans="2:59" ht="13.5">
      <c r="B77" s="165"/>
      <c r="C77" s="180"/>
      <c r="D77" s="180"/>
      <c r="E77" s="181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75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</row>
    <row r="78" spans="2:59" ht="14.25">
      <c r="B78" s="182"/>
      <c r="C78" s="180"/>
      <c r="D78" s="180"/>
      <c r="E78" s="181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295" t="s">
        <v>25</v>
      </c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</row>
    <row r="79" spans="2:59" ht="16.5" customHeight="1">
      <c r="B79" s="165"/>
      <c r="C79" s="180"/>
      <c r="D79" s="180"/>
      <c r="E79" s="181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306" t="s">
        <v>95</v>
      </c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  <c r="BD79" s="306"/>
      <c r="BE79" s="306"/>
      <c r="BF79" s="306"/>
      <c r="BG79" s="306"/>
    </row>
    <row r="80" spans="2:59" ht="22.5" customHeight="1">
      <c r="B80" s="165"/>
      <c r="C80" s="180"/>
      <c r="D80" s="180"/>
      <c r="E80" s="181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T80" s="310" t="s">
        <v>6</v>
      </c>
      <c r="U80" s="311"/>
      <c r="V80" s="311"/>
      <c r="W80" s="311"/>
      <c r="X80" s="324"/>
      <c r="Y80" s="325"/>
      <c r="Z80" s="326" t="s">
        <v>19</v>
      </c>
      <c r="AA80" s="326"/>
      <c r="AB80" s="325"/>
      <c r="AC80" s="325"/>
      <c r="AD80" s="326" t="s">
        <v>21</v>
      </c>
      <c r="AE80" s="326"/>
      <c r="AF80" s="325"/>
      <c r="AG80" s="325"/>
      <c r="AH80" s="183" t="s">
        <v>23</v>
      </c>
      <c r="AI80" s="325"/>
      <c r="AJ80" s="325"/>
      <c r="AK80" s="326" t="s">
        <v>26</v>
      </c>
      <c r="AL80" s="326"/>
      <c r="AM80" s="327"/>
      <c r="AN80" s="327"/>
      <c r="AO80" s="309" t="s">
        <v>27</v>
      </c>
      <c r="AP80" s="309"/>
      <c r="AQ80" s="310" t="s">
        <v>86</v>
      </c>
      <c r="AR80" s="311"/>
      <c r="AS80" s="311"/>
      <c r="AT80" s="312"/>
      <c r="AU80" s="244" t="s">
        <v>88</v>
      </c>
      <c r="AV80" s="296"/>
      <c r="AW80" s="296"/>
      <c r="AX80" s="296"/>
      <c r="AY80" s="308"/>
      <c r="AZ80" s="308"/>
      <c r="BA80" s="308"/>
      <c r="BB80" s="308"/>
      <c r="BC80" s="308"/>
      <c r="BD80" s="308"/>
      <c r="BE80" s="308"/>
      <c r="BF80" s="316" t="s">
        <v>29</v>
      </c>
      <c r="BG80" s="317"/>
    </row>
    <row r="81" spans="2:59" ht="22.5" customHeight="1">
      <c r="B81" s="165"/>
      <c r="C81" s="180"/>
      <c r="D81" s="180"/>
      <c r="E81" s="181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T81" s="322"/>
      <c r="U81" s="323"/>
      <c r="V81" s="323"/>
      <c r="W81" s="323"/>
      <c r="X81" s="318" t="s">
        <v>140</v>
      </c>
      <c r="Y81" s="319"/>
      <c r="Z81" s="319"/>
      <c r="AA81" s="319"/>
      <c r="AB81" s="319"/>
      <c r="AC81" s="320"/>
      <c r="AD81" s="320"/>
      <c r="AE81" s="320"/>
      <c r="AF81" s="321" t="s">
        <v>28</v>
      </c>
      <c r="AG81" s="321"/>
      <c r="AH81" s="108"/>
      <c r="AI81" s="108"/>
      <c r="AJ81" s="108"/>
      <c r="AK81" s="108"/>
      <c r="AL81" s="108"/>
      <c r="AM81" s="108"/>
      <c r="AN81" s="185"/>
      <c r="AO81" s="185"/>
      <c r="AP81" s="185"/>
      <c r="AQ81" s="313"/>
      <c r="AR81" s="314"/>
      <c r="AS81" s="314"/>
      <c r="AT81" s="315"/>
      <c r="AU81" s="210" t="s">
        <v>87</v>
      </c>
      <c r="AV81" s="211"/>
      <c r="AW81" s="211"/>
      <c r="AX81" s="211"/>
      <c r="AY81" s="308"/>
      <c r="AZ81" s="308"/>
      <c r="BA81" s="303" t="s">
        <v>26</v>
      </c>
      <c r="BB81" s="303"/>
      <c r="BC81" s="304"/>
      <c r="BD81" s="304"/>
      <c r="BE81" s="303" t="s">
        <v>27</v>
      </c>
      <c r="BF81" s="303"/>
      <c r="BG81" s="305"/>
    </row>
    <row r="82" spans="2:45" ht="22.5" customHeight="1">
      <c r="B82" s="182"/>
      <c r="C82" s="180"/>
      <c r="D82" s="180"/>
      <c r="E82" s="181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T82" s="233" t="s">
        <v>7</v>
      </c>
      <c r="U82" s="234"/>
      <c r="V82" s="234"/>
      <c r="W82" s="235"/>
      <c r="X82" s="308"/>
      <c r="Y82" s="308"/>
      <c r="Z82" s="303" t="s">
        <v>19</v>
      </c>
      <c r="AA82" s="303"/>
      <c r="AB82" s="308"/>
      <c r="AC82" s="308"/>
      <c r="AD82" s="303" t="s">
        <v>21</v>
      </c>
      <c r="AE82" s="303"/>
      <c r="AF82" s="308"/>
      <c r="AG82" s="308"/>
      <c r="AH82" s="187" t="s">
        <v>23</v>
      </c>
      <c r="AI82" s="308"/>
      <c r="AJ82" s="308"/>
      <c r="AK82" s="303" t="s">
        <v>26</v>
      </c>
      <c r="AL82" s="303"/>
      <c r="AM82" s="304"/>
      <c r="AN82" s="304"/>
      <c r="AO82" s="303" t="s">
        <v>27</v>
      </c>
      <c r="AP82" s="305"/>
      <c r="AQ82" s="185"/>
      <c r="AR82" s="185"/>
      <c r="AS82" s="185"/>
    </row>
    <row r="83" spans="19:53" ht="13.5">
      <c r="S83" s="188"/>
      <c r="T83" s="175"/>
      <c r="U83" s="175"/>
      <c r="V83" s="175"/>
      <c r="W83" s="175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8"/>
      <c r="AU83" s="188"/>
      <c r="AV83" s="188"/>
      <c r="AW83" s="188"/>
      <c r="AX83" s="188"/>
      <c r="AY83" s="188"/>
      <c r="AZ83" s="188"/>
      <c r="BA83" s="188"/>
    </row>
    <row r="84" spans="19:59" ht="16.5" customHeight="1">
      <c r="S84" s="306" t="s">
        <v>139</v>
      </c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</row>
    <row r="85" spans="19:59" ht="16.5" customHeight="1">
      <c r="S85" s="306" t="s">
        <v>157</v>
      </c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</row>
    <row r="86" spans="19:39" ht="13.5">
      <c r="S86" s="190"/>
      <c r="T86" s="175"/>
      <c r="U86" s="175"/>
      <c r="V86" s="175"/>
      <c r="W86" s="175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20:21" ht="13.5">
      <c r="T87" s="307" t="s">
        <v>158</v>
      </c>
      <c r="U87" s="307"/>
    </row>
    <row r="88" spans="20:21" ht="13.5">
      <c r="T88" s="307"/>
      <c r="U88" s="307"/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spans="60:118" ht="13.5">
      <c r="BH110" s="103" t="str">
        <f>A1</f>
        <v>様式2　＜ Ver.2017.6 ＞</v>
      </c>
      <c r="BI110" s="104"/>
      <c r="BJ110" s="104"/>
      <c r="BK110" s="104"/>
      <c r="BL110" s="104"/>
      <c r="BM110" s="104"/>
      <c r="BN110" s="104"/>
      <c r="BO110" s="104"/>
      <c r="BP110" s="104"/>
      <c r="BQ110" s="290" t="s">
        <v>54</v>
      </c>
      <c r="BR110" s="290"/>
      <c r="BS110" s="292">
        <f>IF($D$8="","",$D$8&amp;" "&amp;$Q$8)</f>
      </c>
      <c r="BT110" s="292"/>
      <c r="BU110" s="292"/>
      <c r="BV110" s="292"/>
      <c r="BW110" s="292"/>
      <c r="BX110" s="292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</row>
    <row r="111" spans="60:118" ht="13.5">
      <c r="BH111" s="103" t="s">
        <v>178</v>
      </c>
      <c r="BI111" s="104"/>
      <c r="BJ111" s="104"/>
      <c r="BK111" s="104"/>
      <c r="BL111" s="104"/>
      <c r="BM111" s="104"/>
      <c r="BN111" s="104"/>
      <c r="BO111" s="104"/>
      <c r="BP111" s="104"/>
      <c r="BQ111" s="291"/>
      <c r="BR111" s="291"/>
      <c r="BS111" s="293"/>
      <c r="BT111" s="293"/>
      <c r="BU111" s="293"/>
      <c r="BV111" s="293"/>
      <c r="BW111" s="293"/>
      <c r="BX111" s="293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</row>
    <row r="112" spans="60:118" ht="13.5">
      <c r="BH112" s="103"/>
      <c r="BI112" s="104"/>
      <c r="BJ112" s="104"/>
      <c r="BK112" s="104"/>
      <c r="BL112" s="104"/>
      <c r="BM112" s="104"/>
      <c r="BN112" s="104"/>
      <c r="BO112" s="104"/>
      <c r="BP112" s="104"/>
      <c r="BQ112" s="162"/>
      <c r="BR112" s="162"/>
      <c r="BS112" s="191"/>
      <c r="BT112" s="191"/>
      <c r="BU112" s="191"/>
      <c r="BV112" s="191"/>
      <c r="BW112" s="191"/>
      <c r="BX112" s="191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</row>
    <row r="113" spans="60:76" ht="18.75">
      <c r="BH113" s="294" t="s">
        <v>30</v>
      </c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</row>
    <row r="114" spans="60:76" ht="15" thickBot="1">
      <c r="BH114" s="295" t="s">
        <v>52</v>
      </c>
      <c r="BI114" s="295"/>
      <c r="BJ114" s="295"/>
      <c r="BK114" s="295"/>
      <c r="BL114" s="295"/>
      <c r="BM114" s="295"/>
      <c r="BN114" s="295"/>
      <c r="BO114" s="295"/>
      <c r="BP114" s="295"/>
      <c r="BQ114" s="295"/>
      <c r="BR114" s="295"/>
      <c r="BS114" s="295"/>
      <c r="BT114" s="295"/>
      <c r="BU114" s="295"/>
      <c r="BV114" s="295"/>
      <c r="BW114" s="295"/>
      <c r="BX114" s="295"/>
    </row>
    <row r="115" spans="61:76" ht="17.25" customHeight="1">
      <c r="BI115" s="244"/>
      <c r="BJ115" s="296"/>
      <c r="BK115" s="296"/>
      <c r="BL115" s="297"/>
      <c r="BM115" s="300" t="s">
        <v>195</v>
      </c>
      <c r="BN115" s="301"/>
      <c r="BO115" s="301"/>
      <c r="BP115" s="302"/>
      <c r="BQ115" s="300" t="s">
        <v>195</v>
      </c>
      <c r="BR115" s="301"/>
      <c r="BS115" s="301"/>
      <c r="BT115" s="302"/>
      <c r="BU115" s="300" t="s">
        <v>195</v>
      </c>
      <c r="BV115" s="301"/>
      <c r="BW115" s="301"/>
      <c r="BX115" s="302"/>
    </row>
    <row r="116" spans="61:76" ht="17.25" customHeight="1" thickBot="1">
      <c r="BI116" s="246"/>
      <c r="BJ116" s="298"/>
      <c r="BK116" s="298"/>
      <c r="BL116" s="299"/>
      <c r="BM116" s="286" t="s">
        <v>11</v>
      </c>
      <c r="BN116" s="287"/>
      <c r="BO116" s="288" t="s">
        <v>12</v>
      </c>
      <c r="BP116" s="289"/>
      <c r="BQ116" s="286" t="s">
        <v>11</v>
      </c>
      <c r="BR116" s="287"/>
      <c r="BS116" s="288" t="s">
        <v>12</v>
      </c>
      <c r="BT116" s="289"/>
      <c r="BU116" s="286" t="s">
        <v>11</v>
      </c>
      <c r="BV116" s="287"/>
      <c r="BW116" s="288" t="s">
        <v>12</v>
      </c>
      <c r="BX116" s="289"/>
    </row>
    <row r="117" spans="61:76" ht="11.25" customHeight="1">
      <c r="BI117" s="252" t="s">
        <v>13</v>
      </c>
      <c r="BJ117" s="253"/>
      <c r="BK117" s="254">
        <v>0.25</v>
      </c>
      <c r="BL117" s="255"/>
      <c r="BM117" s="281"/>
      <c r="BN117" s="282"/>
      <c r="BO117" s="283"/>
      <c r="BP117" s="284"/>
      <c r="BQ117" s="281"/>
      <c r="BR117" s="282"/>
      <c r="BS117" s="283"/>
      <c r="BT117" s="284"/>
      <c r="BU117" s="281"/>
      <c r="BV117" s="282"/>
      <c r="BW117" s="283"/>
      <c r="BX117" s="284"/>
    </row>
    <row r="118" spans="61:76" ht="11.25" customHeight="1">
      <c r="BI118" s="275">
        <v>0.25</v>
      </c>
      <c r="BJ118" s="285"/>
      <c r="BK118" s="254"/>
      <c r="BL118" s="255"/>
      <c r="BM118" s="268"/>
      <c r="BN118" s="265"/>
      <c r="BO118" s="260"/>
      <c r="BP118" s="261"/>
      <c r="BQ118" s="268"/>
      <c r="BR118" s="265"/>
      <c r="BS118" s="260"/>
      <c r="BT118" s="261"/>
      <c r="BU118" s="264"/>
      <c r="BV118" s="265"/>
      <c r="BW118" s="260"/>
      <c r="BX118" s="261"/>
    </row>
    <row r="119" spans="61:76" ht="11.25" customHeight="1">
      <c r="BI119" s="192"/>
      <c r="BJ119" s="193"/>
      <c r="BK119" s="254">
        <v>0.2916666666666667</v>
      </c>
      <c r="BL119" s="255"/>
      <c r="BM119" s="266"/>
      <c r="BN119" s="267"/>
      <c r="BO119" s="262"/>
      <c r="BP119" s="263"/>
      <c r="BQ119" s="266"/>
      <c r="BR119" s="267"/>
      <c r="BS119" s="262"/>
      <c r="BT119" s="263"/>
      <c r="BU119" s="266"/>
      <c r="BV119" s="267"/>
      <c r="BW119" s="262"/>
      <c r="BX119" s="263"/>
    </row>
    <row r="120" spans="61:76" ht="11.25" customHeight="1">
      <c r="BI120" s="252" t="s">
        <v>14</v>
      </c>
      <c r="BJ120" s="253"/>
      <c r="BK120" s="254"/>
      <c r="BL120" s="255"/>
      <c r="BM120" s="268"/>
      <c r="BN120" s="265"/>
      <c r="BO120" s="260"/>
      <c r="BP120" s="261"/>
      <c r="BQ120" s="264"/>
      <c r="BR120" s="265"/>
      <c r="BS120" s="260"/>
      <c r="BT120" s="261"/>
      <c r="BU120" s="264"/>
      <c r="BV120" s="265"/>
      <c r="BW120" s="260"/>
      <c r="BX120" s="261"/>
    </row>
    <row r="121" spans="61:76" ht="11.25" customHeight="1">
      <c r="BI121" s="270" t="s">
        <v>77</v>
      </c>
      <c r="BJ121" s="271"/>
      <c r="BK121" s="254">
        <v>0.3333333333333333</v>
      </c>
      <c r="BL121" s="255"/>
      <c r="BM121" s="266"/>
      <c r="BN121" s="267"/>
      <c r="BO121" s="262"/>
      <c r="BP121" s="263"/>
      <c r="BQ121" s="266"/>
      <c r="BR121" s="267"/>
      <c r="BS121" s="262"/>
      <c r="BT121" s="263"/>
      <c r="BU121" s="266"/>
      <c r="BV121" s="267"/>
      <c r="BW121" s="262"/>
      <c r="BX121" s="263"/>
    </row>
    <row r="122" spans="61:76" ht="11.25" customHeight="1">
      <c r="BI122" s="252" t="s">
        <v>72</v>
      </c>
      <c r="BJ122" s="253"/>
      <c r="BK122" s="254"/>
      <c r="BL122" s="255"/>
      <c r="BM122" s="268"/>
      <c r="BN122" s="265"/>
      <c r="BO122" s="260"/>
      <c r="BP122" s="261"/>
      <c r="BQ122" s="268"/>
      <c r="BR122" s="265"/>
      <c r="BS122" s="260"/>
      <c r="BT122" s="261"/>
      <c r="BU122" s="264"/>
      <c r="BV122" s="265"/>
      <c r="BW122" s="260"/>
      <c r="BX122" s="261"/>
    </row>
    <row r="123" spans="61:76" ht="11.25" customHeight="1">
      <c r="BI123" s="270" t="s">
        <v>73</v>
      </c>
      <c r="BJ123" s="271"/>
      <c r="BK123" s="254">
        <v>0.375</v>
      </c>
      <c r="BL123" s="255"/>
      <c r="BM123" s="266"/>
      <c r="BN123" s="267"/>
      <c r="BO123" s="262"/>
      <c r="BP123" s="263"/>
      <c r="BQ123" s="266"/>
      <c r="BR123" s="267"/>
      <c r="BS123" s="262"/>
      <c r="BT123" s="263"/>
      <c r="BU123" s="266"/>
      <c r="BV123" s="267"/>
      <c r="BW123" s="262"/>
      <c r="BX123" s="263"/>
    </row>
    <row r="124" spans="61:76" ht="11.25" customHeight="1">
      <c r="BI124" s="192"/>
      <c r="BJ124" s="193"/>
      <c r="BK124" s="254"/>
      <c r="BL124" s="255"/>
      <c r="BM124" s="264"/>
      <c r="BN124" s="265"/>
      <c r="BO124" s="277"/>
      <c r="BP124" s="278"/>
      <c r="BQ124" s="264"/>
      <c r="BR124" s="265"/>
      <c r="BS124" s="260"/>
      <c r="BT124" s="261"/>
      <c r="BU124" s="264"/>
      <c r="BV124" s="265"/>
      <c r="BW124" s="260"/>
      <c r="BX124" s="261"/>
    </row>
    <row r="125" spans="61:76" ht="11.25" customHeight="1">
      <c r="BI125" s="192"/>
      <c r="BJ125" s="193"/>
      <c r="BK125" s="254">
        <v>0.416666666666667</v>
      </c>
      <c r="BL125" s="255"/>
      <c r="BM125" s="266"/>
      <c r="BN125" s="267"/>
      <c r="BO125" s="279"/>
      <c r="BP125" s="280"/>
      <c r="BQ125" s="266"/>
      <c r="BR125" s="267"/>
      <c r="BS125" s="262"/>
      <c r="BT125" s="263"/>
      <c r="BU125" s="266"/>
      <c r="BV125" s="267"/>
      <c r="BW125" s="262"/>
      <c r="BX125" s="263"/>
    </row>
    <row r="126" spans="61:76" ht="11.25" customHeight="1">
      <c r="BI126" s="192"/>
      <c r="BJ126" s="193"/>
      <c r="BK126" s="254"/>
      <c r="BL126" s="255"/>
      <c r="BM126" s="268"/>
      <c r="BN126" s="265"/>
      <c r="BO126" s="260"/>
      <c r="BP126" s="261"/>
      <c r="BQ126" s="268"/>
      <c r="BR126" s="265"/>
      <c r="BS126" s="260"/>
      <c r="BT126" s="261"/>
      <c r="BU126" s="268"/>
      <c r="BV126" s="265"/>
      <c r="BW126" s="260"/>
      <c r="BX126" s="261"/>
    </row>
    <row r="127" spans="61:76" ht="11.25" customHeight="1">
      <c r="BI127" s="192"/>
      <c r="BJ127" s="193"/>
      <c r="BK127" s="254">
        <v>0.458333333333333</v>
      </c>
      <c r="BL127" s="255"/>
      <c r="BM127" s="266"/>
      <c r="BN127" s="267"/>
      <c r="BO127" s="262"/>
      <c r="BP127" s="263"/>
      <c r="BQ127" s="266"/>
      <c r="BR127" s="267"/>
      <c r="BS127" s="262"/>
      <c r="BT127" s="263"/>
      <c r="BU127" s="266"/>
      <c r="BV127" s="267"/>
      <c r="BW127" s="262"/>
      <c r="BX127" s="263"/>
    </row>
    <row r="128" spans="61:76" ht="11.25" customHeight="1">
      <c r="BI128" s="192"/>
      <c r="BJ128" s="193"/>
      <c r="BK128" s="254"/>
      <c r="BL128" s="255"/>
      <c r="BM128" s="264"/>
      <c r="BN128" s="265"/>
      <c r="BO128" s="260"/>
      <c r="BP128" s="261"/>
      <c r="BQ128" s="268"/>
      <c r="BR128" s="265"/>
      <c r="BS128" s="260"/>
      <c r="BT128" s="261"/>
      <c r="BU128" s="264"/>
      <c r="BV128" s="265"/>
      <c r="BW128" s="260"/>
      <c r="BX128" s="261"/>
    </row>
    <row r="129" spans="61:76" ht="11.25" customHeight="1">
      <c r="BI129" s="192"/>
      <c r="BJ129" s="193"/>
      <c r="BK129" s="254">
        <v>0.5</v>
      </c>
      <c r="BL129" s="255"/>
      <c r="BM129" s="266"/>
      <c r="BN129" s="267"/>
      <c r="BO129" s="262"/>
      <c r="BP129" s="263"/>
      <c r="BQ129" s="266"/>
      <c r="BR129" s="267"/>
      <c r="BS129" s="262"/>
      <c r="BT129" s="263"/>
      <c r="BU129" s="266"/>
      <c r="BV129" s="267"/>
      <c r="BW129" s="262"/>
      <c r="BX129" s="263"/>
    </row>
    <row r="130" spans="61:76" ht="11.25" customHeight="1">
      <c r="BI130" s="252" t="s">
        <v>15</v>
      </c>
      <c r="BJ130" s="253"/>
      <c r="BK130" s="254"/>
      <c r="BL130" s="255"/>
      <c r="BM130" s="268"/>
      <c r="BN130" s="265"/>
      <c r="BO130" s="269"/>
      <c r="BP130" s="261"/>
      <c r="BQ130" s="268"/>
      <c r="BR130" s="265"/>
      <c r="BS130" s="260"/>
      <c r="BT130" s="261"/>
      <c r="BU130" s="264"/>
      <c r="BV130" s="265"/>
      <c r="BW130" s="260"/>
      <c r="BX130" s="261"/>
    </row>
    <row r="131" spans="61:76" ht="11.25" customHeight="1">
      <c r="BI131" s="270" t="s">
        <v>74</v>
      </c>
      <c r="BJ131" s="271"/>
      <c r="BK131" s="254">
        <v>0.541666666666666</v>
      </c>
      <c r="BL131" s="255"/>
      <c r="BM131" s="266"/>
      <c r="BN131" s="267"/>
      <c r="BO131" s="262"/>
      <c r="BP131" s="263"/>
      <c r="BQ131" s="266"/>
      <c r="BR131" s="267"/>
      <c r="BS131" s="262"/>
      <c r="BT131" s="263"/>
      <c r="BU131" s="266"/>
      <c r="BV131" s="267"/>
      <c r="BW131" s="262"/>
      <c r="BX131" s="263"/>
    </row>
    <row r="132" spans="61:76" ht="11.25" customHeight="1">
      <c r="BI132" s="192"/>
      <c r="BJ132" s="193"/>
      <c r="BK132" s="254"/>
      <c r="BL132" s="255"/>
      <c r="BM132" s="268"/>
      <c r="BN132" s="265"/>
      <c r="BO132" s="269"/>
      <c r="BP132" s="261"/>
      <c r="BQ132" s="268"/>
      <c r="BR132" s="265"/>
      <c r="BS132" s="260"/>
      <c r="BT132" s="261"/>
      <c r="BU132" s="276"/>
      <c r="BV132" s="265"/>
      <c r="BW132" s="260"/>
      <c r="BX132" s="261"/>
    </row>
    <row r="133" spans="61:76" ht="11.25" customHeight="1">
      <c r="BI133" s="192"/>
      <c r="BJ133" s="193"/>
      <c r="BK133" s="254">
        <v>0.583333333333333</v>
      </c>
      <c r="BL133" s="255"/>
      <c r="BM133" s="266"/>
      <c r="BN133" s="267"/>
      <c r="BO133" s="262"/>
      <c r="BP133" s="263"/>
      <c r="BQ133" s="266"/>
      <c r="BR133" s="267"/>
      <c r="BS133" s="262"/>
      <c r="BT133" s="263"/>
      <c r="BU133" s="266"/>
      <c r="BV133" s="267"/>
      <c r="BW133" s="262"/>
      <c r="BX133" s="263"/>
    </row>
    <row r="134" spans="61:76" ht="11.25" customHeight="1">
      <c r="BI134" s="192"/>
      <c r="BJ134" s="193"/>
      <c r="BK134" s="254"/>
      <c r="BL134" s="255"/>
      <c r="BM134" s="268"/>
      <c r="BN134" s="265"/>
      <c r="BO134" s="260"/>
      <c r="BP134" s="261"/>
      <c r="BQ134" s="264"/>
      <c r="BR134" s="265"/>
      <c r="BS134" s="260"/>
      <c r="BT134" s="261"/>
      <c r="BU134" s="264"/>
      <c r="BV134" s="265"/>
      <c r="BW134" s="260"/>
      <c r="BX134" s="261"/>
    </row>
    <row r="135" spans="61:76" ht="11.25" customHeight="1">
      <c r="BI135" s="192"/>
      <c r="BJ135" s="193"/>
      <c r="BK135" s="254">
        <v>0.625</v>
      </c>
      <c r="BL135" s="255"/>
      <c r="BM135" s="266"/>
      <c r="BN135" s="267"/>
      <c r="BO135" s="262"/>
      <c r="BP135" s="263"/>
      <c r="BQ135" s="266"/>
      <c r="BR135" s="267"/>
      <c r="BS135" s="262"/>
      <c r="BT135" s="263"/>
      <c r="BU135" s="266"/>
      <c r="BV135" s="267"/>
      <c r="BW135" s="262"/>
      <c r="BX135" s="263"/>
    </row>
    <row r="136" spans="61:76" ht="11.25" customHeight="1">
      <c r="BI136" s="192"/>
      <c r="BJ136" s="193"/>
      <c r="BK136" s="254"/>
      <c r="BL136" s="255"/>
      <c r="BM136" s="268"/>
      <c r="BN136" s="265"/>
      <c r="BO136" s="260"/>
      <c r="BP136" s="261"/>
      <c r="BQ136" s="268"/>
      <c r="BR136" s="265"/>
      <c r="BS136" s="260"/>
      <c r="BT136" s="261"/>
      <c r="BU136" s="264"/>
      <c r="BV136" s="265"/>
      <c r="BW136" s="260"/>
      <c r="BX136" s="261"/>
    </row>
    <row r="137" spans="61:76" ht="11.25" customHeight="1">
      <c r="BI137" s="252" t="s">
        <v>71</v>
      </c>
      <c r="BJ137" s="253"/>
      <c r="BK137" s="254">
        <v>0.666666666666666</v>
      </c>
      <c r="BL137" s="255"/>
      <c r="BM137" s="266"/>
      <c r="BN137" s="267"/>
      <c r="BO137" s="262"/>
      <c r="BP137" s="263"/>
      <c r="BQ137" s="266"/>
      <c r="BR137" s="267"/>
      <c r="BS137" s="262"/>
      <c r="BT137" s="263"/>
      <c r="BU137" s="266"/>
      <c r="BV137" s="267"/>
      <c r="BW137" s="262"/>
      <c r="BX137" s="263"/>
    </row>
    <row r="138" spans="61:76" ht="11.25" customHeight="1">
      <c r="BI138" s="275">
        <v>0.6666666666666666</v>
      </c>
      <c r="BJ138" s="253"/>
      <c r="BK138" s="254"/>
      <c r="BL138" s="255"/>
      <c r="BM138" s="264"/>
      <c r="BN138" s="265"/>
      <c r="BO138" s="260"/>
      <c r="BP138" s="261"/>
      <c r="BQ138" s="264"/>
      <c r="BR138" s="265"/>
      <c r="BS138" s="260"/>
      <c r="BT138" s="261"/>
      <c r="BU138" s="268"/>
      <c r="BV138" s="265"/>
      <c r="BW138" s="260"/>
      <c r="BX138" s="261"/>
    </row>
    <row r="139" spans="61:76" ht="11.25" customHeight="1">
      <c r="BI139" s="192"/>
      <c r="BJ139" s="193"/>
      <c r="BK139" s="254">
        <v>0.708333333333333</v>
      </c>
      <c r="BL139" s="255"/>
      <c r="BM139" s="266"/>
      <c r="BN139" s="267"/>
      <c r="BO139" s="262"/>
      <c r="BP139" s="263"/>
      <c r="BQ139" s="266"/>
      <c r="BR139" s="267"/>
      <c r="BS139" s="262"/>
      <c r="BT139" s="263"/>
      <c r="BU139" s="266"/>
      <c r="BV139" s="267"/>
      <c r="BW139" s="262"/>
      <c r="BX139" s="263"/>
    </row>
    <row r="140" spans="61:76" ht="11.25" customHeight="1">
      <c r="BI140" s="252" t="s">
        <v>16</v>
      </c>
      <c r="BJ140" s="253"/>
      <c r="BK140" s="254"/>
      <c r="BL140" s="255"/>
      <c r="BM140" s="264"/>
      <c r="BN140" s="265"/>
      <c r="BO140" s="260"/>
      <c r="BP140" s="261"/>
      <c r="BQ140" s="264"/>
      <c r="BR140" s="265"/>
      <c r="BS140" s="260"/>
      <c r="BT140" s="261"/>
      <c r="BU140" s="268"/>
      <c r="BV140" s="265"/>
      <c r="BW140" s="260"/>
      <c r="BX140" s="261"/>
    </row>
    <row r="141" spans="61:76" ht="11.25" customHeight="1">
      <c r="BI141" s="270" t="s">
        <v>75</v>
      </c>
      <c r="BJ141" s="271"/>
      <c r="BK141" s="254">
        <v>0.75</v>
      </c>
      <c r="BL141" s="255"/>
      <c r="BM141" s="266"/>
      <c r="BN141" s="267"/>
      <c r="BO141" s="262"/>
      <c r="BP141" s="263"/>
      <c r="BQ141" s="266"/>
      <c r="BR141" s="267"/>
      <c r="BS141" s="262"/>
      <c r="BT141" s="263"/>
      <c r="BU141" s="266"/>
      <c r="BV141" s="267"/>
      <c r="BW141" s="262"/>
      <c r="BX141" s="263"/>
    </row>
    <row r="142" spans="61:76" ht="11.25" customHeight="1">
      <c r="BI142" s="252" t="s">
        <v>17</v>
      </c>
      <c r="BJ142" s="253"/>
      <c r="BK142" s="254"/>
      <c r="BL142" s="255"/>
      <c r="BM142" s="264"/>
      <c r="BN142" s="265"/>
      <c r="BO142" s="260"/>
      <c r="BP142" s="261"/>
      <c r="BQ142" s="264"/>
      <c r="BR142" s="272"/>
      <c r="BS142" s="269"/>
      <c r="BT142" s="261"/>
      <c r="BU142" s="268"/>
      <c r="BV142" s="265"/>
      <c r="BW142" s="260"/>
      <c r="BX142" s="261"/>
    </row>
    <row r="143" spans="61:76" ht="11.25" customHeight="1">
      <c r="BI143" s="270" t="s">
        <v>76</v>
      </c>
      <c r="BJ143" s="271"/>
      <c r="BK143" s="254">
        <v>0.791666666666667</v>
      </c>
      <c r="BL143" s="255"/>
      <c r="BM143" s="266"/>
      <c r="BN143" s="267"/>
      <c r="BO143" s="262"/>
      <c r="BP143" s="263"/>
      <c r="BQ143" s="273"/>
      <c r="BR143" s="274"/>
      <c r="BS143" s="262"/>
      <c r="BT143" s="263"/>
      <c r="BU143" s="266"/>
      <c r="BV143" s="267"/>
      <c r="BW143" s="262"/>
      <c r="BX143" s="263"/>
    </row>
    <row r="144" spans="61:76" ht="11.25" customHeight="1">
      <c r="BI144" s="194"/>
      <c r="BJ144" s="195"/>
      <c r="BK144" s="254"/>
      <c r="BL144" s="255"/>
      <c r="BM144" s="264"/>
      <c r="BN144" s="265"/>
      <c r="BO144" s="260"/>
      <c r="BP144" s="261"/>
      <c r="BQ144" s="264"/>
      <c r="BR144" s="265"/>
      <c r="BS144" s="260"/>
      <c r="BT144" s="261"/>
      <c r="BU144" s="268"/>
      <c r="BV144" s="265"/>
      <c r="BW144" s="260"/>
      <c r="BX144" s="261"/>
    </row>
    <row r="145" spans="61:76" ht="11.25" customHeight="1">
      <c r="BI145" s="192"/>
      <c r="BJ145" s="193"/>
      <c r="BK145" s="254">
        <v>0.833333333333333</v>
      </c>
      <c r="BL145" s="255"/>
      <c r="BM145" s="266"/>
      <c r="BN145" s="267"/>
      <c r="BO145" s="262"/>
      <c r="BP145" s="263"/>
      <c r="BQ145" s="266"/>
      <c r="BR145" s="267"/>
      <c r="BS145" s="262"/>
      <c r="BT145" s="263"/>
      <c r="BU145" s="266"/>
      <c r="BV145" s="267"/>
      <c r="BW145" s="262"/>
      <c r="BX145" s="263"/>
    </row>
    <row r="146" spans="61:76" ht="11.25" customHeight="1">
      <c r="BI146" s="192"/>
      <c r="BJ146" s="193"/>
      <c r="BK146" s="254"/>
      <c r="BL146" s="255"/>
      <c r="BM146" s="264"/>
      <c r="BN146" s="265"/>
      <c r="BO146" s="260"/>
      <c r="BP146" s="261"/>
      <c r="BQ146" s="264"/>
      <c r="BR146" s="265"/>
      <c r="BS146" s="260"/>
      <c r="BT146" s="261"/>
      <c r="BU146" s="268"/>
      <c r="BV146" s="265"/>
      <c r="BW146" s="260"/>
      <c r="BX146" s="261"/>
    </row>
    <row r="147" spans="61:76" ht="11.25" customHeight="1">
      <c r="BI147" s="252" t="s">
        <v>18</v>
      </c>
      <c r="BJ147" s="253"/>
      <c r="BK147" s="254">
        <v>0.875</v>
      </c>
      <c r="BL147" s="255"/>
      <c r="BM147" s="266"/>
      <c r="BN147" s="267"/>
      <c r="BO147" s="262"/>
      <c r="BP147" s="263"/>
      <c r="BQ147" s="266"/>
      <c r="BR147" s="267"/>
      <c r="BS147" s="262"/>
      <c r="BT147" s="263"/>
      <c r="BU147" s="266"/>
      <c r="BV147" s="267"/>
      <c r="BW147" s="262"/>
      <c r="BX147" s="263"/>
    </row>
    <row r="148" spans="61:76" ht="11.25" customHeight="1" thickBot="1">
      <c r="BI148" s="258">
        <v>0.8958333333333334</v>
      </c>
      <c r="BJ148" s="259"/>
      <c r="BK148" s="256"/>
      <c r="BL148" s="257"/>
      <c r="BM148" s="250"/>
      <c r="BN148" s="251"/>
      <c r="BO148" s="248"/>
      <c r="BP148" s="249"/>
      <c r="BQ148" s="250"/>
      <c r="BR148" s="251"/>
      <c r="BS148" s="248"/>
      <c r="BT148" s="249"/>
      <c r="BU148" s="250"/>
      <c r="BV148" s="251"/>
      <c r="BW148" s="248"/>
      <c r="BX148" s="249"/>
    </row>
    <row r="149" spans="61:76" ht="13.5">
      <c r="BI149" s="242" t="s">
        <v>187</v>
      </c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242"/>
    </row>
    <row r="150" spans="61:76" ht="13.5">
      <c r="BI150" s="242" t="s">
        <v>184</v>
      </c>
      <c r="BJ150" s="242"/>
      <c r="BK150" s="242"/>
      <c r="BL150" s="242"/>
      <c r="BM150" s="242"/>
      <c r="BN150" s="242"/>
      <c r="BO150" s="242"/>
      <c r="BP150" s="242"/>
      <c r="BQ150" s="242"/>
      <c r="BR150" s="242"/>
      <c r="BS150" s="242"/>
      <c r="BT150" s="242"/>
      <c r="BU150" s="242"/>
      <c r="BV150" s="242"/>
      <c r="BW150" s="242"/>
      <c r="BX150" s="242"/>
    </row>
    <row r="151" spans="61:76" ht="13.5">
      <c r="BI151" s="241" t="s">
        <v>185</v>
      </c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  <c r="BT151" s="242"/>
      <c r="BU151" s="242"/>
      <c r="BV151" s="242"/>
      <c r="BW151" s="242"/>
      <c r="BX151" s="242"/>
    </row>
    <row r="152" spans="61:76" ht="13.5">
      <c r="BI152" s="241" t="s">
        <v>205</v>
      </c>
      <c r="BJ152" s="242"/>
      <c r="BK152" s="242"/>
      <c r="BL152" s="242"/>
      <c r="BM152" s="242"/>
      <c r="BN152" s="242"/>
      <c r="BO152" s="242"/>
      <c r="BP152" s="242"/>
      <c r="BQ152" s="242"/>
      <c r="BR152" s="242"/>
      <c r="BS152" s="242"/>
      <c r="BT152" s="242"/>
      <c r="BU152" s="242"/>
      <c r="BV152" s="242"/>
      <c r="BW152" s="242"/>
      <c r="BX152" s="242"/>
    </row>
    <row r="153" spans="61:76" ht="13.5">
      <c r="BI153" s="242" t="s">
        <v>183</v>
      </c>
      <c r="BJ153" s="242"/>
      <c r="BK153" s="242"/>
      <c r="BL153" s="242"/>
      <c r="BM153" s="242"/>
      <c r="BN153" s="242"/>
      <c r="BO153" s="242"/>
      <c r="BP153" s="242"/>
      <c r="BQ153" s="242"/>
      <c r="BR153" s="242"/>
      <c r="BS153" s="242"/>
      <c r="BT153" s="242"/>
      <c r="BU153" s="242"/>
      <c r="BV153" s="242"/>
      <c r="BW153" s="242"/>
      <c r="BX153" s="242"/>
    </row>
    <row r="154" spans="61:76" ht="13.5">
      <c r="BI154" s="242" t="s">
        <v>186</v>
      </c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</row>
    <row r="155" spans="60:62" ht="13.5" customHeight="1">
      <c r="BH155" s="188"/>
      <c r="BI155" s="188"/>
      <c r="BJ155" s="188"/>
    </row>
    <row r="156" spans="60:76" ht="13.5" customHeight="1">
      <c r="BH156" s="243" t="s">
        <v>132</v>
      </c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</row>
    <row r="157" spans="60:77" ht="13.5" customHeight="1">
      <c r="BH157" s="188"/>
      <c r="BI157" s="213" t="s">
        <v>62</v>
      </c>
      <c r="BJ157" s="213"/>
      <c r="BK157" s="244" t="s">
        <v>63</v>
      </c>
      <c r="BL157" s="245"/>
      <c r="BM157" s="213" t="s">
        <v>66</v>
      </c>
      <c r="BN157" s="213"/>
      <c r="BO157" s="213"/>
      <c r="BP157" s="213"/>
      <c r="BQ157" s="213" t="s">
        <v>67</v>
      </c>
      <c r="BR157" s="213"/>
      <c r="BS157" s="213"/>
      <c r="BT157" s="213"/>
      <c r="BU157" s="213" t="s">
        <v>68</v>
      </c>
      <c r="BV157" s="213"/>
      <c r="BW157" s="213"/>
      <c r="BX157" s="213"/>
      <c r="BY157" s="196"/>
    </row>
    <row r="158" spans="60:77" ht="13.5" customHeight="1">
      <c r="BH158" s="188"/>
      <c r="BI158" s="213"/>
      <c r="BJ158" s="213"/>
      <c r="BK158" s="246"/>
      <c r="BL158" s="247"/>
      <c r="BM158" s="238" t="s">
        <v>196</v>
      </c>
      <c r="BN158" s="239"/>
      <c r="BO158" s="240"/>
      <c r="BP158" s="198" t="s">
        <v>69</v>
      </c>
      <c r="BQ158" s="238" t="s">
        <v>196</v>
      </c>
      <c r="BR158" s="239"/>
      <c r="BS158" s="240"/>
      <c r="BT158" s="198" t="s">
        <v>69</v>
      </c>
      <c r="BU158" s="238" t="s">
        <v>196</v>
      </c>
      <c r="BV158" s="239"/>
      <c r="BW158" s="240"/>
      <c r="BX158" s="198" t="s">
        <v>69</v>
      </c>
      <c r="BY158" s="184"/>
    </row>
    <row r="159" spans="60:77" ht="13.5" customHeight="1">
      <c r="BH159" s="188"/>
      <c r="BI159" s="229" t="s">
        <v>58</v>
      </c>
      <c r="BJ159" s="229"/>
      <c r="BK159" s="236">
        <v>720</v>
      </c>
      <c r="BL159" s="237"/>
      <c r="BM159" s="205" t="s">
        <v>70</v>
      </c>
      <c r="BN159" s="205"/>
      <c r="BO159" s="205"/>
      <c r="BP159" s="199"/>
      <c r="BQ159" s="205" t="s">
        <v>70</v>
      </c>
      <c r="BR159" s="205"/>
      <c r="BS159" s="205"/>
      <c r="BT159" s="199"/>
      <c r="BU159" s="205" t="s">
        <v>70</v>
      </c>
      <c r="BV159" s="205"/>
      <c r="BW159" s="205"/>
      <c r="BX159" s="199"/>
      <c r="BY159" s="129"/>
    </row>
    <row r="160" spans="60:77" ht="13.5" customHeight="1">
      <c r="BH160" s="188"/>
      <c r="BI160" s="229" t="s">
        <v>60</v>
      </c>
      <c r="BJ160" s="229"/>
      <c r="BK160" s="236">
        <v>940</v>
      </c>
      <c r="BL160" s="237"/>
      <c r="BM160" s="205" t="s">
        <v>70</v>
      </c>
      <c r="BN160" s="205"/>
      <c r="BO160" s="205"/>
      <c r="BP160" s="199"/>
      <c r="BQ160" s="205" t="s">
        <v>70</v>
      </c>
      <c r="BR160" s="205"/>
      <c r="BS160" s="205"/>
      <c r="BT160" s="199"/>
      <c r="BU160" s="205" t="s">
        <v>70</v>
      </c>
      <c r="BV160" s="205"/>
      <c r="BW160" s="205"/>
      <c r="BX160" s="199"/>
      <c r="BY160" s="129"/>
    </row>
    <row r="161" spans="60:77" ht="13.5" customHeight="1">
      <c r="BH161" s="188"/>
      <c r="BI161" s="229" t="s">
        <v>64</v>
      </c>
      <c r="BJ161" s="229"/>
      <c r="BK161" s="236">
        <v>420</v>
      </c>
      <c r="BL161" s="237"/>
      <c r="BM161" s="205" t="s">
        <v>70</v>
      </c>
      <c r="BN161" s="205"/>
      <c r="BO161" s="205"/>
      <c r="BP161" s="199"/>
      <c r="BQ161" s="205" t="s">
        <v>70</v>
      </c>
      <c r="BR161" s="205"/>
      <c r="BS161" s="205"/>
      <c r="BT161" s="199"/>
      <c r="BU161" s="205" t="s">
        <v>70</v>
      </c>
      <c r="BV161" s="205"/>
      <c r="BW161" s="205"/>
      <c r="BX161" s="199"/>
      <c r="BY161" s="129"/>
    </row>
    <row r="162" spans="60:77" ht="13.5" customHeight="1">
      <c r="BH162" s="188"/>
      <c r="BI162" s="229" t="s">
        <v>59</v>
      </c>
      <c r="BJ162" s="229"/>
      <c r="BK162" s="236">
        <v>1100</v>
      </c>
      <c r="BL162" s="237"/>
      <c r="BM162" s="205" t="s">
        <v>70</v>
      </c>
      <c r="BN162" s="205"/>
      <c r="BO162" s="205"/>
      <c r="BP162" s="199"/>
      <c r="BQ162" s="205" t="s">
        <v>70</v>
      </c>
      <c r="BR162" s="205"/>
      <c r="BS162" s="205"/>
      <c r="BT162" s="199"/>
      <c r="BU162" s="205" t="s">
        <v>70</v>
      </c>
      <c r="BV162" s="205"/>
      <c r="BW162" s="205"/>
      <c r="BX162" s="199"/>
      <c r="BY162" s="129"/>
    </row>
    <row r="163" spans="60:77" ht="13.5" customHeight="1">
      <c r="BH163" s="188"/>
      <c r="BI163" s="229" t="s">
        <v>65</v>
      </c>
      <c r="BJ163" s="229"/>
      <c r="BK163" s="236">
        <v>420</v>
      </c>
      <c r="BL163" s="237"/>
      <c r="BM163" s="205" t="s">
        <v>70</v>
      </c>
      <c r="BN163" s="205"/>
      <c r="BO163" s="205"/>
      <c r="BP163" s="199"/>
      <c r="BQ163" s="205" t="s">
        <v>70</v>
      </c>
      <c r="BR163" s="205"/>
      <c r="BS163" s="205"/>
      <c r="BT163" s="199"/>
      <c r="BU163" s="205" t="s">
        <v>70</v>
      </c>
      <c r="BV163" s="205"/>
      <c r="BW163" s="205"/>
      <c r="BX163" s="199"/>
      <c r="BY163" s="129"/>
    </row>
    <row r="164" spans="60:77" ht="13.5" customHeight="1">
      <c r="BH164" s="188"/>
      <c r="BI164" s="229" t="s">
        <v>61</v>
      </c>
      <c r="BJ164" s="229"/>
      <c r="BK164" s="230">
        <v>60</v>
      </c>
      <c r="BL164" s="231"/>
      <c r="BM164" s="232"/>
      <c r="BN164" s="232"/>
      <c r="BO164" s="232"/>
      <c r="BP164" s="199"/>
      <c r="BQ164" s="232"/>
      <c r="BR164" s="232"/>
      <c r="BS164" s="232"/>
      <c r="BT164" s="199"/>
      <c r="BU164" s="232"/>
      <c r="BV164" s="232"/>
      <c r="BW164" s="232"/>
      <c r="BX164" s="199"/>
      <c r="BY164" s="129"/>
    </row>
    <row r="165" spans="60:62" ht="13.5" customHeight="1">
      <c r="BH165" s="188"/>
      <c r="BI165" s="188"/>
      <c r="BJ165" s="188"/>
    </row>
    <row r="166" spans="60:76" ht="14.25">
      <c r="BH166" s="140" t="s">
        <v>56</v>
      </c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</row>
    <row r="167" spans="60:76" ht="13.5" customHeight="1">
      <c r="BH167" s="108"/>
      <c r="BI167" s="233" t="s">
        <v>3</v>
      </c>
      <c r="BJ167" s="234"/>
      <c r="BK167" s="234"/>
      <c r="BL167" s="234"/>
      <c r="BM167" s="234"/>
      <c r="BN167" s="234"/>
      <c r="BO167" s="234"/>
      <c r="BP167" s="235"/>
      <c r="BQ167" s="204" t="s">
        <v>31</v>
      </c>
      <c r="BR167" s="204"/>
      <c r="BS167" s="204"/>
      <c r="BT167" s="204"/>
      <c r="BU167" s="204"/>
      <c r="BV167" s="204"/>
      <c r="BW167" s="204"/>
      <c r="BX167" s="204"/>
    </row>
    <row r="168" spans="60:76" ht="11.25" customHeight="1">
      <c r="BH168" s="108"/>
      <c r="BI168" s="228" t="s">
        <v>39</v>
      </c>
      <c r="BJ168" s="218" t="s">
        <v>96</v>
      </c>
      <c r="BK168" s="219"/>
      <c r="BL168" s="220"/>
      <c r="BM168" s="214" t="s">
        <v>38</v>
      </c>
      <c r="BN168" s="217" t="s">
        <v>4</v>
      </c>
      <c r="BO168" s="217"/>
      <c r="BP168" s="217"/>
      <c r="BQ168" s="228" t="s">
        <v>39</v>
      </c>
      <c r="BR168" s="218" t="s">
        <v>96</v>
      </c>
      <c r="BS168" s="219"/>
      <c r="BT168" s="220"/>
      <c r="BU168" s="214" t="s">
        <v>38</v>
      </c>
      <c r="BV168" s="217" t="s">
        <v>4</v>
      </c>
      <c r="BW168" s="217"/>
      <c r="BX168" s="217"/>
    </row>
    <row r="169" spans="60:76" ht="11.25" customHeight="1">
      <c r="BH169" s="108"/>
      <c r="BI169" s="228"/>
      <c r="BJ169" s="221"/>
      <c r="BK169" s="222"/>
      <c r="BL169" s="223"/>
      <c r="BM169" s="215"/>
      <c r="BN169" s="217"/>
      <c r="BO169" s="217"/>
      <c r="BP169" s="217"/>
      <c r="BQ169" s="228"/>
      <c r="BR169" s="221"/>
      <c r="BS169" s="222"/>
      <c r="BT169" s="223"/>
      <c r="BU169" s="215"/>
      <c r="BV169" s="217"/>
      <c r="BW169" s="217"/>
      <c r="BX169" s="217"/>
    </row>
    <row r="170" spans="61:76" ht="11.25" customHeight="1">
      <c r="BI170" s="228"/>
      <c r="BJ170" s="224"/>
      <c r="BK170" s="225"/>
      <c r="BL170" s="226"/>
      <c r="BM170" s="215"/>
      <c r="BN170" s="217" t="s">
        <v>5</v>
      </c>
      <c r="BO170" s="217"/>
      <c r="BP170" s="217"/>
      <c r="BQ170" s="228"/>
      <c r="BR170" s="224"/>
      <c r="BS170" s="225"/>
      <c r="BT170" s="226"/>
      <c r="BU170" s="215"/>
      <c r="BV170" s="217" t="s">
        <v>5</v>
      </c>
      <c r="BW170" s="217"/>
      <c r="BX170" s="217"/>
    </row>
    <row r="171" spans="61:76" ht="11.25" customHeight="1">
      <c r="BI171" s="228"/>
      <c r="BJ171" s="218" t="s">
        <v>97</v>
      </c>
      <c r="BK171" s="219"/>
      <c r="BL171" s="220"/>
      <c r="BM171" s="215"/>
      <c r="BN171" s="217"/>
      <c r="BO171" s="217"/>
      <c r="BP171" s="217"/>
      <c r="BQ171" s="228"/>
      <c r="BR171" s="218" t="s">
        <v>97</v>
      </c>
      <c r="BS171" s="219"/>
      <c r="BT171" s="220"/>
      <c r="BU171" s="215"/>
      <c r="BV171" s="217"/>
      <c r="BW171" s="217"/>
      <c r="BX171" s="217"/>
    </row>
    <row r="172" spans="61:76" ht="11.25" customHeight="1">
      <c r="BI172" s="228"/>
      <c r="BJ172" s="221"/>
      <c r="BK172" s="222"/>
      <c r="BL172" s="223"/>
      <c r="BM172" s="215"/>
      <c r="BN172" s="227"/>
      <c r="BO172" s="227"/>
      <c r="BP172" s="227"/>
      <c r="BQ172" s="228"/>
      <c r="BR172" s="221"/>
      <c r="BS172" s="222"/>
      <c r="BT172" s="223"/>
      <c r="BU172" s="215"/>
      <c r="BV172" s="227"/>
      <c r="BW172" s="227"/>
      <c r="BX172" s="227"/>
    </row>
    <row r="173" spans="61:76" ht="11.25" customHeight="1">
      <c r="BI173" s="228"/>
      <c r="BJ173" s="224"/>
      <c r="BK173" s="225"/>
      <c r="BL173" s="226"/>
      <c r="BM173" s="216"/>
      <c r="BN173" s="227"/>
      <c r="BO173" s="227"/>
      <c r="BP173" s="227"/>
      <c r="BQ173" s="228"/>
      <c r="BR173" s="224"/>
      <c r="BS173" s="225"/>
      <c r="BT173" s="226"/>
      <c r="BU173" s="216"/>
      <c r="BV173" s="227"/>
      <c r="BW173" s="227"/>
      <c r="BX173" s="227"/>
    </row>
    <row r="174" spans="61:76" ht="13.5" customHeight="1">
      <c r="BI174" s="208" t="s">
        <v>173</v>
      </c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</row>
    <row r="175" spans="61:76" ht="13.5" customHeight="1">
      <c r="BI175" s="209" t="s">
        <v>41</v>
      </c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</row>
    <row r="176" spans="61:76" ht="13.5" customHeight="1">
      <c r="BI176" s="209" t="s">
        <v>40</v>
      </c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</row>
    <row r="177" spans="61:76" ht="14.25" customHeight="1"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</row>
    <row r="178" spans="60:76" ht="14.25" customHeight="1">
      <c r="BH178" s="170" t="s">
        <v>57</v>
      </c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</row>
    <row r="179" spans="60:76" ht="14.25" customHeight="1">
      <c r="BH179" s="104"/>
      <c r="BI179" s="204" t="s">
        <v>8</v>
      </c>
      <c r="BJ179" s="204"/>
      <c r="BK179" s="204"/>
      <c r="BL179" s="210" t="s">
        <v>133</v>
      </c>
      <c r="BM179" s="211"/>
      <c r="BN179" s="211"/>
      <c r="BO179" s="212"/>
      <c r="BP179" s="213" t="s">
        <v>34</v>
      </c>
      <c r="BQ179" s="213"/>
      <c r="BR179" s="213"/>
      <c r="BS179" s="213" t="s">
        <v>36</v>
      </c>
      <c r="BT179" s="213"/>
      <c r="BU179" s="213"/>
      <c r="BV179" s="213" t="s">
        <v>37</v>
      </c>
      <c r="BW179" s="213"/>
      <c r="BX179" s="213"/>
    </row>
    <row r="180" spans="60:76" ht="18.75" customHeight="1">
      <c r="BH180" s="104"/>
      <c r="BI180" s="204" t="s">
        <v>9</v>
      </c>
      <c r="BJ180" s="204"/>
      <c r="BK180" s="204"/>
      <c r="BL180" s="202"/>
      <c r="BM180" s="186" t="s">
        <v>19</v>
      </c>
      <c r="BN180" s="197"/>
      <c r="BO180" s="201" t="s">
        <v>20</v>
      </c>
      <c r="BP180" s="205" t="s">
        <v>35</v>
      </c>
      <c r="BQ180" s="205"/>
      <c r="BR180" s="205"/>
      <c r="BS180" s="205"/>
      <c r="BT180" s="205"/>
      <c r="BU180" s="205"/>
      <c r="BV180" s="205"/>
      <c r="BW180" s="205"/>
      <c r="BX180" s="205"/>
    </row>
    <row r="181" spans="60:76" ht="18.75" customHeight="1">
      <c r="BH181" s="104"/>
      <c r="BI181" s="206" t="s">
        <v>188</v>
      </c>
      <c r="BJ181" s="207"/>
      <c r="BK181" s="207"/>
      <c r="BL181" s="202"/>
      <c r="BM181" s="186" t="s">
        <v>19</v>
      </c>
      <c r="BN181" s="197"/>
      <c r="BO181" s="201" t="s">
        <v>20</v>
      </c>
      <c r="BP181" s="205" t="s">
        <v>35</v>
      </c>
      <c r="BQ181" s="205"/>
      <c r="BR181" s="205"/>
      <c r="BS181" s="205"/>
      <c r="BT181" s="205"/>
      <c r="BU181" s="205"/>
      <c r="BV181" s="205"/>
      <c r="BW181" s="205"/>
      <c r="BX181" s="205"/>
    </row>
    <row r="182" spans="60:76" ht="18.75" customHeight="1">
      <c r="BH182" s="104"/>
      <c r="BI182" s="206" t="s">
        <v>197</v>
      </c>
      <c r="BJ182" s="207"/>
      <c r="BK182" s="207"/>
      <c r="BL182" s="202"/>
      <c r="BM182" s="186" t="s">
        <v>19</v>
      </c>
      <c r="BN182" s="197"/>
      <c r="BO182" s="201" t="s">
        <v>20</v>
      </c>
      <c r="BP182" s="205" t="s">
        <v>35</v>
      </c>
      <c r="BQ182" s="205"/>
      <c r="BR182" s="205"/>
      <c r="BS182" s="205"/>
      <c r="BT182" s="205"/>
      <c r="BU182" s="205"/>
      <c r="BV182" s="205"/>
      <c r="BW182" s="205"/>
      <c r="BX182" s="205"/>
    </row>
    <row r="183" spans="60:76" ht="18.75" customHeight="1">
      <c r="BH183" s="104"/>
      <c r="BI183" s="207" t="s">
        <v>194</v>
      </c>
      <c r="BJ183" s="207"/>
      <c r="BK183" s="207"/>
      <c r="BL183" s="202"/>
      <c r="BM183" s="186" t="s">
        <v>19</v>
      </c>
      <c r="BN183" s="197"/>
      <c r="BO183" s="201" t="s">
        <v>20</v>
      </c>
      <c r="BP183" s="205" t="s">
        <v>35</v>
      </c>
      <c r="BQ183" s="205"/>
      <c r="BR183" s="205"/>
      <c r="BS183" s="205"/>
      <c r="BT183" s="205"/>
      <c r="BU183" s="205"/>
      <c r="BV183" s="205"/>
      <c r="BW183" s="205"/>
      <c r="BX183" s="205"/>
    </row>
    <row r="184" spans="60:76" ht="18.75" customHeight="1">
      <c r="BH184" s="104"/>
      <c r="BI184" s="204" t="s">
        <v>10</v>
      </c>
      <c r="BJ184" s="204"/>
      <c r="BK184" s="204"/>
      <c r="BL184" s="202"/>
      <c r="BM184" s="186" t="s">
        <v>19</v>
      </c>
      <c r="BN184" s="197"/>
      <c r="BO184" s="201" t="s">
        <v>20</v>
      </c>
      <c r="BP184" s="205" t="s">
        <v>35</v>
      </c>
      <c r="BQ184" s="205"/>
      <c r="BR184" s="205"/>
      <c r="BS184" s="205"/>
      <c r="BT184" s="205"/>
      <c r="BU184" s="205"/>
      <c r="BV184" s="205"/>
      <c r="BW184" s="205"/>
      <c r="BX184" s="205"/>
    </row>
    <row r="185" spans="77:97" ht="18.75"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</row>
  </sheetData>
  <sheetProtection/>
  <mergeCells count="329">
    <mergeCell ref="A5:R5"/>
    <mergeCell ref="A6:R6"/>
    <mergeCell ref="A8:C8"/>
    <mergeCell ref="D8:O8"/>
    <mergeCell ref="A9:C9"/>
    <mergeCell ref="A10:C10"/>
    <mergeCell ref="D10:L10"/>
    <mergeCell ref="M10:N10"/>
    <mergeCell ref="V10:AA10"/>
    <mergeCell ref="A11:C11"/>
    <mergeCell ref="D11:R11"/>
    <mergeCell ref="V11:AA11"/>
    <mergeCell ref="B14:Q14"/>
    <mergeCell ref="C15:H15"/>
    <mergeCell ref="D16:N16"/>
    <mergeCell ref="C17:H17"/>
    <mergeCell ref="C18:P18"/>
    <mergeCell ref="C19:P19"/>
    <mergeCell ref="C20:P20"/>
    <mergeCell ref="B21:B25"/>
    <mergeCell ref="C21:P21"/>
    <mergeCell ref="C22:P22"/>
    <mergeCell ref="D23:P23"/>
    <mergeCell ref="C24:P24"/>
    <mergeCell ref="C25:P25"/>
    <mergeCell ref="C26:G26"/>
    <mergeCell ref="C27:G27"/>
    <mergeCell ref="C29:D29"/>
    <mergeCell ref="C30:P30"/>
    <mergeCell ref="C31:P31"/>
    <mergeCell ref="C32:P32"/>
    <mergeCell ref="C33:P33"/>
    <mergeCell ref="C34:P34"/>
    <mergeCell ref="C36:H36"/>
    <mergeCell ref="C37:P37"/>
    <mergeCell ref="C38:P38"/>
    <mergeCell ref="C39:P39"/>
    <mergeCell ref="A41:R41"/>
    <mergeCell ref="AM42:AP43"/>
    <mergeCell ref="AQ42:BG43"/>
    <mergeCell ref="S45:BG45"/>
    <mergeCell ref="S46:BG46"/>
    <mergeCell ref="S47:BG47"/>
    <mergeCell ref="S48:V48"/>
    <mergeCell ref="W48:AB48"/>
    <mergeCell ref="AC48:AE48"/>
    <mergeCell ref="AG48:AJ48"/>
    <mergeCell ref="AK48:AP48"/>
    <mergeCell ref="AQ48:AS48"/>
    <mergeCell ref="AT48:BG48"/>
    <mergeCell ref="S50:BG50"/>
    <mergeCell ref="AR68:BF68"/>
    <mergeCell ref="AR69:BF69"/>
    <mergeCell ref="AR70:BF70"/>
    <mergeCell ref="AR71:BF73"/>
    <mergeCell ref="S78:BG78"/>
    <mergeCell ref="S79:BG79"/>
    <mergeCell ref="T80:W81"/>
    <mergeCell ref="X80:Y80"/>
    <mergeCell ref="Z80:AA80"/>
    <mergeCell ref="AB80:AC80"/>
    <mergeCell ref="AD80:AE80"/>
    <mergeCell ref="AF80:AG80"/>
    <mergeCell ref="AI80:AJ80"/>
    <mergeCell ref="AK80:AL80"/>
    <mergeCell ref="AM80:AN80"/>
    <mergeCell ref="AO80:AP80"/>
    <mergeCell ref="AQ80:AT81"/>
    <mergeCell ref="AU80:AX80"/>
    <mergeCell ref="AY80:BE80"/>
    <mergeCell ref="BF80:BG80"/>
    <mergeCell ref="X81:AB81"/>
    <mergeCell ref="AC81:AE81"/>
    <mergeCell ref="AF81:AG81"/>
    <mergeCell ref="AU81:AX81"/>
    <mergeCell ref="AY81:AZ81"/>
    <mergeCell ref="BA81:BB81"/>
    <mergeCell ref="BC81:BD81"/>
    <mergeCell ref="BE81:BG81"/>
    <mergeCell ref="T82:W82"/>
    <mergeCell ref="X82:Y82"/>
    <mergeCell ref="Z82:AA82"/>
    <mergeCell ref="AB82:AC82"/>
    <mergeCell ref="AD82:AE82"/>
    <mergeCell ref="AF82:AG82"/>
    <mergeCell ref="AI82:AJ82"/>
    <mergeCell ref="AK82:AL82"/>
    <mergeCell ref="AM82:AN82"/>
    <mergeCell ref="AO82:AP82"/>
    <mergeCell ref="S84:BG84"/>
    <mergeCell ref="S85:BG85"/>
    <mergeCell ref="T87:U88"/>
    <mergeCell ref="BQ110:BR111"/>
    <mergeCell ref="BS110:BX111"/>
    <mergeCell ref="BH113:BX113"/>
    <mergeCell ref="BH114:BX114"/>
    <mergeCell ref="BI115:BL116"/>
    <mergeCell ref="BM115:BP115"/>
    <mergeCell ref="BQ115:BT115"/>
    <mergeCell ref="BU115:BX115"/>
    <mergeCell ref="BM116:BN116"/>
    <mergeCell ref="BO116:BP116"/>
    <mergeCell ref="BQ116:BR116"/>
    <mergeCell ref="BS116:BT116"/>
    <mergeCell ref="BU116:BV116"/>
    <mergeCell ref="BW116:BX116"/>
    <mergeCell ref="BI117:BJ117"/>
    <mergeCell ref="BK117:BL118"/>
    <mergeCell ref="BM117:BN117"/>
    <mergeCell ref="BO117:BP117"/>
    <mergeCell ref="BQ117:BR117"/>
    <mergeCell ref="BS117:BT117"/>
    <mergeCell ref="BU117:BV117"/>
    <mergeCell ref="BW117:BX117"/>
    <mergeCell ref="BI118:BJ118"/>
    <mergeCell ref="BM118:BN119"/>
    <mergeCell ref="BO118:BP119"/>
    <mergeCell ref="BQ118:BR119"/>
    <mergeCell ref="BS118:BT119"/>
    <mergeCell ref="BU118:BV119"/>
    <mergeCell ref="BW118:BX119"/>
    <mergeCell ref="BK119:BL120"/>
    <mergeCell ref="BS122:BT123"/>
    <mergeCell ref="BU122:BV123"/>
    <mergeCell ref="BW122:BX123"/>
    <mergeCell ref="BI120:BJ120"/>
    <mergeCell ref="BM120:BN121"/>
    <mergeCell ref="BO120:BP121"/>
    <mergeCell ref="BQ120:BR121"/>
    <mergeCell ref="BS120:BT121"/>
    <mergeCell ref="BU120:BV121"/>
    <mergeCell ref="BS124:BT125"/>
    <mergeCell ref="BU128:BV129"/>
    <mergeCell ref="BW128:BX129"/>
    <mergeCell ref="BW120:BX121"/>
    <mergeCell ref="BI121:BJ121"/>
    <mergeCell ref="BK121:BL122"/>
    <mergeCell ref="BI122:BJ122"/>
    <mergeCell ref="BM122:BN123"/>
    <mergeCell ref="BO122:BP123"/>
    <mergeCell ref="BQ122:BR123"/>
    <mergeCell ref="BK127:BL128"/>
    <mergeCell ref="BI123:BJ123"/>
    <mergeCell ref="BK123:BL124"/>
    <mergeCell ref="BM124:BN125"/>
    <mergeCell ref="BO124:BP125"/>
    <mergeCell ref="BQ124:BR125"/>
    <mergeCell ref="BS128:BT129"/>
    <mergeCell ref="BU124:BV125"/>
    <mergeCell ref="BW124:BX125"/>
    <mergeCell ref="BK125:BL126"/>
    <mergeCell ref="BM126:BN127"/>
    <mergeCell ref="BO126:BP127"/>
    <mergeCell ref="BQ126:BR127"/>
    <mergeCell ref="BS126:BT127"/>
    <mergeCell ref="BU126:BV127"/>
    <mergeCell ref="BW126:BX127"/>
    <mergeCell ref="BS132:BT133"/>
    <mergeCell ref="BK129:BL130"/>
    <mergeCell ref="BI130:BJ130"/>
    <mergeCell ref="BM130:BN131"/>
    <mergeCell ref="BO130:BP131"/>
    <mergeCell ref="BQ130:BR131"/>
    <mergeCell ref="BS130:BT131"/>
    <mergeCell ref="BM128:BN129"/>
    <mergeCell ref="BO128:BP129"/>
    <mergeCell ref="BQ128:BR129"/>
    <mergeCell ref="BU130:BV131"/>
    <mergeCell ref="BW130:BX131"/>
    <mergeCell ref="BU132:BV133"/>
    <mergeCell ref="BW132:BX133"/>
    <mergeCell ref="BW134:BX135"/>
    <mergeCell ref="BI131:BJ131"/>
    <mergeCell ref="BK131:BL132"/>
    <mergeCell ref="BM132:BN133"/>
    <mergeCell ref="BO132:BP133"/>
    <mergeCell ref="BQ132:BR133"/>
    <mergeCell ref="BK135:BL136"/>
    <mergeCell ref="BM136:BN137"/>
    <mergeCell ref="BO136:BP137"/>
    <mergeCell ref="BQ136:BR137"/>
    <mergeCell ref="BS136:BT137"/>
    <mergeCell ref="BU136:BV137"/>
    <mergeCell ref="BO134:BP135"/>
    <mergeCell ref="BQ134:BR135"/>
    <mergeCell ref="BS134:BT135"/>
    <mergeCell ref="BU134:BV135"/>
    <mergeCell ref="BW136:BX137"/>
    <mergeCell ref="BK133:BL134"/>
    <mergeCell ref="BM134:BN135"/>
    <mergeCell ref="BI137:BJ137"/>
    <mergeCell ref="BK137:BL138"/>
    <mergeCell ref="BI138:BJ138"/>
    <mergeCell ref="BM138:BN139"/>
    <mergeCell ref="BO138:BP139"/>
    <mergeCell ref="BQ138:BR139"/>
    <mergeCell ref="BS138:BT139"/>
    <mergeCell ref="BU138:BV139"/>
    <mergeCell ref="BW138:BX139"/>
    <mergeCell ref="BK139:BL140"/>
    <mergeCell ref="BI140:BJ140"/>
    <mergeCell ref="BM140:BN141"/>
    <mergeCell ref="BO140:BP141"/>
    <mergeCell ref="BQ140:BR141"/>
    <mergeCell ref="BS140:BT141"/>
    <mergeCell ref="BU140:BV141"/>
    <mergeCell ref="BW140:BX141"/>
    <mergeCell ref="BI141:BJ141"/>
    <mergeCell ref="BK141:BL142"/>
    <mergeCell ref="BI142:BJ142"/>
    <mergeCell ref="BM142:BN143"/>
    <mergeCell ref="BO142:BP143"/>
    <mergeCell ref="BQ142:BR143"/>
    <mergeCell ref="BS142:BT143"/>
    <mergeCell ref="BU142:BV143"/>
    <mergeCell ref="BW142:BX143"/>
    <mergeCell ref="BI143:BJ143"/>
    <mergeCell ref="BK143:BL144"/>
    <mergeCell ref="BM144:BN145"/>
    <mergeCell ref="BO144:BP145"/>
    <mergeCell ref="BQ144:BR145"/>
    <mergeCell ref="BS144:BT145"/>
    <mergeCell ref="BU144:BV145"/>
    <mergeCell ref="BW144:BX145"/>
    <mergeCell ref="BK145:BL146"/>
    <mergeCell ref="BM146:BN147"/>
    <mergeCell ref="BO146:BP147"/>
    <mergeCell ref="BQ146:BR147"/>
    <mergeCell ref="BS146:BT147"/>
    <mergeCell ref="BU146:BV147"/>
    <mergeCell ref="BW146:BX147"/>
    <mergeCell ref="BI147:BJ147"/>
    <mergeCell ref="BK147:BL148"/>
    <mergeCell ref="BI148:BJ148"/>
    <mergeCell ref="BM148:BN148"/>
    <mergeCell ref="BO148:BP148"/>
    <mergeCell ref="BQ148:BR148"/>
    <mergeCell ref="BS148:BT148"/>
    <mergeCell ref="BU148:BV148"/>
    <mergeCell ref="BW148:BX148"/>
    <mergeCell ref="BI149:BX149"/>
    <mergeCell ref="BI150:BX150"/>
    <mergeCell ref="BI151:BX151"/>
    <mergeCell ref="BI152:BX152"/>
    <mergeCell ref="BI153:BX153"/>
    <mergeCell ref="BI154:BX154"/>
    <mergeCell ref="BH156:BX156"/>
    <mergeCell ref="BI157:BJ158"/>
    <mergeCell ref="BK157:BL158"/>
    <mergeCell ref="BM157:BP157"/>
    <mergeCell ref="BQ157:BT157"/>
    <mergeCell ref="BU157:BX157"/>
    <mergeCell ref="BM158:BO158"/>
    <mergeCell ref="BQ158:BS158"/>
    <mergeCell ref="BU158:BW158"/>
    <mergeCell ref="BI159:BJ159"/>
    <mergeCell ref="BK159:BL159"/>
    <mergeCell ref="BM159:BO159"/>
    <mergeCell ref="BQ159:BS159"/>
    <mergeCell ref="BU159:BW159"/>
    <mergeCell ref="BI160:BJ160"/>
    <mergeCell ref="BK160:BL160"/>
    <mergeCell ref="BM160:BO160"/>
    <mergeCell ref="BQ160:BS160"/>
    <mergeCell ref="BU160:BW160"/>
    <mergeCell ref="BI161:BJ161"/>
    <mergeCell ref="BK161:BL161"/>
    <mergeCell ref="BM161:BO161"/>
    <mergeCell ref="BQ161:BS161"/>
    <mergeCell ref="BU161:BW161"/>
    <mergeCell ref="BI162:BJ162"/>
    <mergeCell ref="BK162:BL162"/>
    <mergeCell ref="BM162:BO162"/>
    <mergeCell ref="BQ162:BS162"/>
    <mergeCell ref="BU162:BW162"/>
    <mergeCell ref="BI163:BJ163"/>
    <mergeCell ref="BK163:BL163"/>
    <mergeCell ref="BM163:BO163"/>
    <mergeCell ref="BQ163:BS163"/>
    <mergeCell ref="BU163:BW163"/>
    <mergeCell ref="BI164:BJ164"/>
    <mergeCell ref="BK164:BL164"/>
    <mergeCell ref="BM164:BO164"/>
    <mergeCell ref="BQ164:BS164"/>
    <mergeCell ref="BU164:BW164"/>
    <mergeCell ref="BI167:BP167"/>
    <mergeCell ref="BQ167:BX167"/>
    <mergeCell ref="BI168:BI173"/>
    <mergeCell ref="BJ168:BL170"/>
    <mergeCell ref="BM168:BM173"/>
    <mergeCell ref="BN168:BP169"/>
    <mergeCell ref="BQ168:BQ173"/>
    <mergeCell ref="BR168:BT170"/>
    <mergeCell ref="BU168:BU173"/>
    <mergeCell ref="BV168:BX169"/>
    <mergeCell ref="BN170:BP171"/>
    <mergeCell ref="BV170:BX171"/>
    <mergeCell ref="BJ171:BL173"/>
    <mergeCell ref="BR171:BT173"/>
    <mergeCell ref="BN172:BP173"/>
    <mergeCell ref="BV172:BX173"/>
    <mergeCell ref="BI174:BX174"/>
    <mergeCell ref="BI175:BX175"/>
    <mergeCell ref="BI176:BX176"/>
    <mergeCell ref="BI179:BK179"/>
    <mergeCell ref="BL179:BO179"/>
    <mergeCell ref="BP179:BR179"/>
    <mergeCell ref="BS179:BU179"/>
    <mergeCell ref="BV179:BX179"/>
    <mergeCell ref="BS183:BU183"/>
    <mergeCell ref="BV183:BX183"/>
    <mergeCell ref="BI180:BK180"/>
    <mergeCell ref="BP180:BR180"/>
    <mergeCell ref="BS180:BU180"/>
    <mergeCell ref="BV180:BX180"/>
    <mergeCell ref="BI181:BK181"/>
    <mergeCell ref="BP181:BR181"/>
    <mergeCell ref="BS181:BU181"/>
    <mergeCell ref="BV181:BX181"/>
    <mergeCell ref="BI184:BK184"/>
    <mergeCell ref="BP184:BR184"/>
    <mergeCell ref="BS184:BU184"/>
    <mergeCell ref="BV184:BX184"/>
    <mergeCell ref="BI182:BK182"/>
    <mergeCell ref="BP182:BR182"/>
    <mergeCell ref="BS182:BU182"/>
    <mergeCell ref="BV182:BX182"/>
    <mergeCell ref="BI183:BK183"/>
    <mergeCell ref="BP183:BR183"/>
  </mergeCells>
  <dataValidations count="1">
    <dataValidation type="list" allowBlank="1" showInputMessage="1" showErrorMessage="1" sqref="AF80:AG80 AF82:AG82">
      <formula1>"月,火,水,木,金,土,日"</formula1>
    </dataValidation>
  </dataValidations>
  <printOptions horizontalCentered="1"/>
  <pageMargins left="0.7086614173228347" right="0.7086614173228347" top="0.3937007874015748" bottom="0.3937007874015748" header="0.1968503937007874" footer="0.1968503937007874"/>
  <pageSetup fitToHeight="0" fitToWidth="0" horizontalDpi="600" verticalDpi="600" orientation="portrait" paperSize="9" scale="85" r:id="rId4"/>
  <colBreaks count="2" manualBreakCount="2">
    <brk id="18" max="65535" man="1"/>
    <brk id="5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85"/>
  <sheetViews>
    <sheetView view="pageBreakPreview" zoomScaleSheetLayoutView="100" workbookViewId="0" topLeftCell="A1">
      <selection activeCell="G4" sqref="G4"/>
    </sheetView>
  </sheetViews>
  <sheetFormatPr defaultColWidth="9.140625" defaultRowHeight="15"/>
  <cols>
    <col min="1" max="18" width="5.57421875" style="4" customWidth="1"/>
    <col min="19" max="60" width="2.421875" style="4" customWidth="1"/>
    <col min="61" max="76" width="6.28125" style="4" customWidth="1"/>
    <col min="77" max="131" width="1.8515625" style="4" customWidth="1"/>
    <col min="132" max="16384" width="9.00390625" style="4" customWidth="1"/>
  </cols>
  <sheetData>
    <row r="1" spans="1:18" ht="13.5">
      <c r="A1" s="3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3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2"/>
      <c r="M3" s="28"/>
      <c r="N3" s="93"/>
      <c r="O3" s="93"/>
      <c r="P3" s="93"/>
      <c r="Q3" s="93"/>
      <c r="R3" s="93"/>
    </row>
    <row r="4" spans="14:18" ht="33.75" customHeight="1">
      <c r="N4" s="28"/>
      <c r="O4" s="28"/>
      <c r="P4" s="28"/>
      <c r="Q4" s="28"/>
      <c r="R4" s="28"/>
    </row>
    <row r="5" spans="1:18" ht="33" customHeight="1">
      <c r="A5" s="560" t="s">
        <v>201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32.25">
      <c r="A6" s="561" t="s">
        <v>32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</row>
    <row r="7" ht="15" customHeight="1"/>
    <row r="8" spans="1:18" ht="37.5" customHeight="1">
      <c r="A8" s="562" t="s">
        <v>1</v>
      </c>
      <c r="B8" s="562"/>
      <c r="C8" s="562"/>
      <c r="D8" s="383" t="s">
        <v>80</v>
      </c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89" t="s">
        <v>164</v>
      </c>
      <c r="Q8" s="90" t="s">
        <v>165</v>
      </c>
      <c r="R8" s="91" t="s">
        <v>166</v>
      </c>
    </row>
    <row r="9" spans="1:18" s="11" customFormat="1" ht="37.5" customHeight="1" thickBot="1">
      <c r="A9" s="563" t="s">
        <v>2</v>
      </c>
      <c r="B9" s="563"/>
      <c r="C9" s="563"/>
      <c r="D9" s="8" t="s">
        <v>79</v>
      </c>
      <c r="E9" s="96">
        <v>29</v>
      </c>
      <c r="F9" s="9" t="s">
        <v>78</v>
      </c>
      <c r="G9" s="97">
        <v>4</v>
      </c>
      <c r="H9" s="9" t="s">
        <v>19</v>
      </c>
      <c r="I9" s="97">
        <v>17</v>
      </c>
      <c r="J9" s="9" t="s">
        <v>21</v>
      </c>
      <c r="K9" s="80">
        <f>IF($I$9&gt;0,$V$10,"")</f>
        <v>42842</v>
      </c>
      <c r="L9" s="9" t="s">
        <v>22</v>
      </c>
      <c r="M9" s="97">
        <v>4</v>
      </c>
      <c r="N9" s="9" t="s">
        <v>19</v>
      </c>
      <c r="O9" s="97">
        <v>19</v>
      </c>
      <c r="P9" s="9" t="s">
        <v>21</v>
      </c>
      <c r="Q9" s="80">
        <f>IF($O$9&gt;0,$V$11,"")</f>
        <v>42844</v>
      </c>
      <c r="R9" s="10" t="s">
        <v>23</v>
      </c>
    </row>
    <row r="10" spans="1:27" ht="37.5" customHeight="1" thickBot="1">
      <c r="A10" s="413" t="s">
        <v>167</v>
      </c>
      <c r="B10" s="414"/>
      <c r="C10" s="415"/>
      <c r="D10" s="383" t="s">
        <v>81</v>
      </c>
      <c r="E10" s="384"/>
      <c r="F10" s="384"/>
      <c r="G10" s="384"/>
      <c r="H10" s="384"/>
      <c r="I10" s="384"/>
      <c r="J10" s="384"/>
      <c r="K10" s="384"/>
      <c r="L10" s="385"/>
      <c r="M10" s="565" t="s">
        <v>0</v>
      </c>
      <c r="N10" s="566"/>
      <c r="O10" s="94">
        <v>3</v>
      </c>
      <c r="P10" s="6" t="s">
        <v>19</v>
      </c>
      <c r="Q10" s="95">
        <v>15</v>
      </c>
      <c r="R10" s="7" t="s">
        <v>20</v>
      </c>
      <c r="S10" s="12"/>
      <c r="V10" s="564">
        <f>DATE(($E$9+1988),$G$9,$I$9)</f>
        <v>42842</v>
      </c>
      <c r="W10" s="564"/>
      <c r="X10" s="564"/>
      <c r="Y10" s="564"/>
      <c r="Z10" s="564"/>
      <c r="AA10" s="564"/>
    </row>
    <row r="11" spans="1:27" ht="37.5" customHeight="1">
      <c r="A11" s="556" t="s">
        <v>168</v>
      </c>
      <c r="B11" s="557"/>
      <c r="C11" s="558"/>
      <c r="D11" s="559" t="s">
        <v>82</v>
      </c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12"/>
      <c r="V11" s="564">
        <f>DATE(($E$9+1988),$M$9,$O$9)</f>
        <v>42844</v>
      </c>
      <c r="W11" s="564"/>
      <c r="X11" s="564"/>
      <c r="Y11" s="564"/>
      <c r="Z11" s="564"/>
      <c r="AA11" s="564"/>
    </row>
    <row r="12" ht="15" customHeight="1">
      <c r="S12" s="12"/>
    </row>
    <row r="13" spans="1:19" ht="1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6"/>
    </row>
    <row r="14" spans="1:19" ht="22.5" customHeight="1">
      <c r="A14" s="17"/>
      <c r="B14" s="553" t="s">
        <v>163</v>
      </c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19"/>
      <c r="S14" s="20"/>
    </row>
    <row r="15" spans="1:19" ht="22.5" customHeight="1">
      <c r="A15" s="17"/>
      <c r="B15" s="21" t="s">
        <v>47</v>
      </c>
      <c r="C15" s="554" t="s">
        <v>53</v>
      </c>
      <c r="D15" s="554"/>
      <c r="E15" s="554"/>
      <c r="F15" s="554"/>
      <c r="G15" s="554"/>
      <c r="H15" s="554"/>
      <c r="I15" s="98">
        <f>IF($O$9&gt;0,EDATE($V$10,-1),"")</f>
        <v>42811</v>
      </c>
      <c r="J15" s="22" t="s">
        <v>19</v>
      </c>
      <c r="K15" s="99">
        <f>IF($O$9&gt;0,EDATE($V$10,-1),"")</f>
        <v>42811</v>
      </c>
      <c r="L15" s="22" t="s">
        <v>20</v>
      </c>
      <c r="M15" s="23" t="s">
        <v>151</v>
      </c>
      <c r="N15" s="23"/>
      <c r="O15" s="24"/>
      <c r="P15" s="24"/>
      <c r="Q15" s="24"/>
      <c r="R15" s="19"/>
      <c r="S15" s="20"/>
    </row>
    <row r="16" spans="1:19" ht="22.5" customHeight="1">
      <c r="A16" s="17"/>
      <c r="B16" s="25"/>
      <c r="C16" s="26"/>
      <c r="D16" s="503" t="s">
        <v>169</v>
      </c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24"/>
      <c r="P16" s="24"/>
      <c r="Q16" s="24"/>
      <c r="R16" s="19"/>
      <c r="S16" s="20"/>
    </row>
    <row r="17" spans="1:19" ht="22.5" customHeight="1">
      <c r="A17" s="17"/>
      <c r="B17" s="27"/>
      <c r="C17" s="554" t="s">
        <v>48</v>
      </c>
      <c r="D17" s="554"/>
      <c r="E17" s="554"/>
      <c r="F17" s="554"/>
      <c r="G17" s="554"/>
      <c r="H17" s="554"/>
      <c r="I17" s="100">
        <f>IF($O$9&gt;0,MONTH($V$10-7),"")</f>
        <v>4</v>
      </c>
      <c r="J17" s="22" t="s">
        <v>19</v>
      </c>
      <c r="K17" s="100">
        <f>IF($O$9&gt;0,DAY($V$10-7),"")</f>
        <v>10</v>
      </c>
      <c r="L17" s="22" t="s">
        <v>20</v>
      </c>
      <c r="M17" s="23" t="s">
        <v>151</v>
      </c>
      <c r="N17" s="23"/>
      <c r="O17" s="24"/>
      <c r="P17" s="24"/>
      <c r="Q17" s="24"/>
      <c r="R17" s="19"/>
      <c r="S17" s="20"/>
    </row>
    <row r="18" spans="1:19" ht="22.5" customHeight="1">
      <c r="A18" s="17"/>
      <c r="B18" s="27"/>
      <c r="C18" s="555" t="s">
        <v>105</v>
      </c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24"/>
      <c r="R18" s="19"/>
      <c r="S18" s="20"/>
    </row>
    <row r="19" spans="1:19" ht="22.5" customHeight="1">
      <c r="A19" s="17"/>
      <c r="B19" s="28"/>
      <c r="C19" s="535" t="s">
        <v>202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28"/>
      <c r="R19" s="19"/>
      <c r="S19" s="20"/>
    </row>
    <row r="20" spans="1:19" ht="22.5" customHeight="1">
      <c r="A20" s="17"/>
      <c r="B20" s="28"/>
      <c r="C20" s="539" t="s">
        <v>98</v>
      </c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28"/>
      <c r="R20" s="19"/>
      <c r="S20" s="20"/>
    </row>
    <row r="21" spans="1:19" ht="22.5" customHeight="1">
      <c r="A21" s="17"/>
      <c r="B21" s="541" t="s">
        <v>33</v>
      </c>
      <c r="C21" s="542" t="s">
        <v>160</v>
      </c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43"/>
      <c r="Q21" s="28"/>
      <c r="R21" s="19"/>
      <c r="S21" s="16"/>
    </row>
    <row r="22" spans="1:18" ht="22.5" customHeight="1">
      <c r="A22" s="17"/>
      <c r="B22" s="541"/>
      <c r="C22" s="544" t="s">
        <v>171</v>
      </c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6"/>
      <c r="Q22" s="28"/>
      <c r="R22" s="19"/>
    </row>
    <row r="23" spans="1:18" ht="22.5" customHeight="1">
      <c r="A23" s="17"/>
      <c r="B23" s="541"/>
      <c r="C23" s="29"/>
      <c r="D23" s="547" t="s">
        <v>170</v>
      </c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8"/>
      <c r="Q23" s="28"/>
      <c r="R23" s="19"/>
    </row>
    <row r="24" spans="1:18" ht="22.5" customHeight="1">
      <c r="A24" s="17"/>
      <c r="B24" s="541"/>
      <c r="C24" s="549" t="s">
        <v>161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50"/>
      <c r="Q24" s="28"/>
      <c r="R24" s="19"/>
    </row>
    <row r="25" spans="1:18" ht="22.5" customHeight="1">
      <c r="A25" s="17"/>
      <c r="B25" s="541"/>
      <c r="C25" s="346" t="s">
        <v>203</v>
      </c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2"/>
      <c r="Q25" s="28"/>
      <c r="R25" s="19"/>
    </row>
    <row r="26" spans="1:18" ht="22.5" customHeight="1">
      <c r="A26" s="17"/>
      <c r="B26" s="28"/>
      <c r="C26" s="537" t="s">
        <v>135</v>
      </c>
      <c r="D26" s="537"/>
      <c r="E26" s="537"/>
      <c r="F26" s="537"/>
      <c r="G26" s="537"/>
      <c r="H26" s="85"/>
      <c r="I26" s="28"/>
      <c r="J26" s="28"/>
      <c r="K26" s="28"/>
      <c r="L26" s="28"/>
      <c r="M26" s="28"/>
      <c r="N26" s="28"/>
      <c r="O26" s="28"/>
      <c r="P26" s="28"/>
      <c r="Q26" s="28"/>
      <c r="R26" s="19"/>
    </row>
    <row r="27" spans="1:18" ht="22.5" customHeight="1">
      <c r="A27" s="17"/>
      <c r="B27" s="28"/>
      <c r="C27" s="532" t="s">
        <v>136</v>
      </c>
      <c r="D27" s="532"/>
      <c r="E27" s="532"/>
      <c r="F27" s="532"/>
      <c r="G27" s="532"/>
      <c r="H27" s="4" t="s">
        <v>155</v>
      </c>
      <c r="J27" s="82"/>
      <c r="K27" s="101">
        <f>IF($O$9&gt;0,MONTH($V$10-4),"")</f>
        <v>4</v>
      </c>
      <c r="L27" s="84" t="s">
        <v>55</v>
      </c>
      <c r="M27" s="101">
        <f>IF($O$9&gt;0,DAY($V$10-4),"")</f>
        <v>13</v>
      </c>
      <c r="N27" s="85" t="s">
        <v>156</v>
      </c>
      <c r="P27" s="82"/>
      <c r="Q27" s="82"/>
      <c r="R27" s="83"/>
    </row>
    <row r="28" spans="1:18" s="33" customFormat="1" ht="15" customHeight="1">
      <c r="A28" s="30"/>
      <c r="B28" s="3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2"/>
    </row>
    <row r="29" spans="1:18" s="33" customFormat="1" ht="22.5" customHeight="1">
      <c r="A29" s="30"/>
      <c r="B29" s="21" t="s">
        <v>50</v>
      </c>
      <c r="C29" s="538" t="s">
        <v>49</v>
      </c>
      <c r="D29" s="538"/>
      <c r="E29" s="100">
        <f>IF($G$9&gt;0,$G$9,"")</f>
        <v>4</v>
      </c>
      <c r="F29" s="22" t="s">
        <v>19</v>
      </c>
      <c r="G29" s="100">
        <f>IF($I$9&gt;0,$I$9,"")</f>
        <v>17</v>
      </c>
      <c r="H29" s="81" t="s">
        <v>153</v>
      </c>
      <c r="I29" s="79"/>
      <c r="J29" s="81"/>
      <c r="K29" s="26"/>
      <c r="L29" s="26"/>
      <c r="M29" s="26"/>
      <c r="N29" s="26"/>
      <c r="O29" s="26"/>
      <c r="P29" s="26"/>
      <c r="Q29" s="82"/>
      <c r="R29" s="32"/>
    </row>
    <row r="30" spans="1:18" ht="22.5" customHeight="1">
      <c r="A30" s="17"/>
      <c r="B30" s="28"/>
      <c r="C30" s="535" t="s">
        <v>204</v>
      </c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28"/>
      <c r="R30" s="19"/>
    </row>
    <row r="31" spans="1:18" ht="22.5" customHeight="1">
      <c r="A31" s="17"/>
      <c r="B31" s="28"/>
      <c r="C31" s="532" t="s">
        <v>103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28"/>
      <c r="R31" s="19"/>
    </row>
    <row r="32" spans="1:18" ht="22.5" customHeight="1">
      <c r="A32" s="17"/>
      <c r="B32" s="28"/>
      <c r="C32" s="535" t="s">
        <v>162</v>
      </c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28"/>
      <c r="R32" s="19"/>
    </row>
    <row r="33" spans="1:18" ht="22.5" customHeight="1">
      <c r="A33" s="17"/>
      <c r="B33" s="28"/>
      <c r="C33" s="532" t="s">
        <v>99</v>
      </c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28"/>
      <c r="R33" s="19"/>
    </row>
    <row r="34" spans="1:18" ht="22.5" customHeight="1">
      <c r="A34" s="17"/>
      <c r="B34" s="28"/>
      <c r="C34" s="533" t="s">
        <v>100</v>
      </c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28"/>
      <c r="R34" s="19"/>
    </row>
    <row r="35" spans="1:18" ht="15" customHeight="1">
      <c r="A35" s="17"/>
      <c r="B35" s="3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9"/>
    </row>
    <row r="36" spans="1:18" ht="22.5" customHeight="1">
      <c r="A36" s="17"/>
      <c r="B36" s="21" t="s">
        <v>51</v>
      </c>
      <c r="C36" s="534" t="s">
        <v>152</v>
      </c>
      <c r="D36" s="534"/>
      <c r="E36" s="534"/>
      <c r="F36" s="534"/>
      <c r="G36" s="534"/>
      <c r="H36" s="534"/>
      <c r="I36" s="102">
        <f>IF($O$9&gt;0,MONTH($V$11+14),"")</f>
        <v>5</v>
      </c>
      <c r="J36" s="34" t="s">
        <v>55</v>
      </c>
      <c r="K36" s="100">
        <f>IF($O$9&gt;0,DAY($V$11+14),"")</f>
        <v>3</v>
      </c>
      <c r="L36" s="35" t="s">
        <v>154</v>
      </c>
      <c r="M36" s="39"/>
      <c r="N36" s="36"/>
      <c r="O36" s="36"/>
      <c r="P36" s="36"/>
      <c r="Q36" s="36"/>
      <c r="R36" s="19"/>
    </row>
    <row r="37" spans="1:18" ht="22.5" customHeight="1">
      <c r="A37" s="17"/>
      <c r="B37" s="28"/>
      <c r="C37" s="533" t="s">
        <v>102</v>
      </c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28"/>
      <c r="R37" s="19"/>
    </row>
    <row r="38" spans="1:18" s="33" customFormat="1" ht="22.5" customHeight="1">
      <c r="A38" s="30"/>
      <c r="B38" s="28"/>
      <c r="C38" s="535" t="s">
        <v>104</v>
      </c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28"/>
      <c r="R38" s="32"/>
    </row>
    <row r="39" spans="1:18" ht="22.5" customHeight="1">
      <c r="A39" s="17"/>
      <c r="B39" s="28"/>
      <c r="C39" s="536" t="s">
        <v>101</v>
      </c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28"/>
      <c r="R39" s="19"/>
    </row>
    <row r="40" spans="1:18" ht="15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1:18" ht="15" customHeight="1">
      <c r="A41" s="527" t="s">
        <v>84</v>
      </c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</row>
    <row r="42" spans="1:5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3" t="str">
        <f>$A$1</f>
        <v>様式2　＜ Ver.2017.6 ＞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480" t="s">
        <v>54</v>
      </c>
      <c r="AN42" s="480"/>
      <c r="AO42" s="480"/>
      <c r="AP42" s="480"/>
      <c r="AQ42" s="528" t="str">
        <f>IF($D$8="","",$D$8&amp;" "&amp;$Q$8)</f>
        <v>○○市立泉ケ岳小学校 5年</v>
      </c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</row>
    <row r="43" spans="1:5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73" t="s">
        <v>177</v>
      </c>
      <c r="AM43" s="481"/>
      <c r="AN43" s="481"/>
      <c r="AO43" s="481"/>
      <c r="AP43" s="481"/>
      <c r="AQ43" s="529"/>
      <c r="AR43" s="529"/>
      <c r="AS43" s="529"/>
      <c r="AT43" s="529"/>
      <c r="AU43" s="529"/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F43" s="529"/>
      <c r="BG43" s="529"/>
    </row>
    <row r="44" spans="1:59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73"/>
      <c r="AM44" s="86"/>
      <c r="AN44" s="86"/>
      <c r="AO44" s="86"/>
      <c r="AP44" s="86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</row>
    <row r="45" spans="1:59" ht="18.75">
      <c r="A45" s="28"/>
      <c r="B45" s="41"/>
      <c r="Q45" s="42"/>
      <c r="R45" s="42"/>
      <c r="S45" s="530" t="s">
        <v>24</v>
      </c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30"/>
      <c r="BF45" s="530"/>
      <c r="BG45" s="530"/>
    </row>
    <row r="46" spans="1:59" ht="17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531" t="s">
        <v>85</v>
      </c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</row>
    <row r="47" spans="1:59" ht="17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85" t="s">
        <v>44</v>
      </c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</row>
    <row r="48" spans="1:59" ht="34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521" t="s">
        <v>42</v>
      </c>
      <c r="T48" s="521"/>
      <c r="U48" s="521"/>
      <c r="V48" s="521"/>
      <c r="W48" s="522">
        <v>14</v>
      </c>
      <c r="X48" s="523"/>
      <c r="Y48" s="523"/>
      <c r="Z48" s="523"/>
      <c r="AA48" s="523"/>
      <c r="AB48" s="523"/>
      <c r="AC48" s="524" t="s">
        <v>43</v>
      </c>
      <c r="AD48" s="524"/>
      <c r="AE48" s="525"/>
      <c r="AF48" s="45"/>
      <c r="AG48" s="526" t="s">
        <v>45</v>
      </c>
      <c r="AH48" s="521"/>
      <c r="AI48" s="521"/>
      <c r="AJ48" s="521"/>
      <c r="AK48" s="522">
        <v>54</v>
      </c>
      <c r="AL48" s="523"/>
      <c r="AM48" s="523"/>
      <c r="AN48" s="523"/>
      <c r="AO48" s="523"/>
      <c r="AP48" s="523"/>
      <c r="AQ48" s="524" t="s">
        <v>46</v>
      </c>
      <c r="AR48" s="524"/>
      <c r="AS48" s="525"/>
      <c r="AT48" s="517"/>
      <c r="AU48" s="518"/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</row>
    <row r="49" spans="1:59" ht="17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ht="14.25">
      <c r="A50" s="28"/>
      <c r="B50" s="4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93" t="s">
        <v>138</v>
      </c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</row>
    <row r="51" spans="1:59" ht="14.25">
      <c r="A51" s="47"/>
      <c r="B51" s="2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20"/>
      <c r="T51" s="74" t="s">
        <v>89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74" t="s">
        <v>90</v>
      </c>
      <c r="AQ51" s="20"/>
      <c r="AR51" s="20"/>
      <c r="AT51" s="20"/>
      <c r="AU51" s="20"/>
      <c r="AV51" s="20"/>
      <c r="AW51" s="20"/>
      <c r="AX51" s="20"/>
      <c r="AY51" s="20"/>
      <c r="AZ51" s="28"/>
      <c r="BA51" s="28"/>
      <c r="BB51" s="28"/>
      <c r="BC51" s="28"/>
      <c r="BD51" s="28"/>
      <c r="BE51" s="28"/>
      <c r="BF51" s="28"/>
      <c r="BG51" s="28"/>
    </row>
    <row r="52" spans="1:59" ht="14.25">
      <c r="A52" s="16"/>
      <c r="B52" s="16"/>
      <c r="C52" s="48"/>
      <c r="D52" s="48"/>
      <c r="E52" s="48"/>
      <c r="F52" s="16"/>
      <c r="G52" s="48"/>
      <c r="H52" s="48"/>
      <c r="I52" s="48"/>
      <c r="J52" s="16"/>
      <c r="K52" s="48"/>
      <c r="L52" s="48"/>
      <c r="M52" s="48"/>
      <c r="N52" s="16"/>
      <c r="O52" s="48"/>
      <c r="P52" s="48"/>
      <c r="Q52" s="48"/>
      <c r="R52" s="16"/>
      <c r="S52" s="2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8"/>
      <c r="BF52" s="28"/>
      <c r="BG52" s="28"/>
    </row>
    <row r="53" spans="1:59" ht="14.25">
      <c r="A53" s="16"/>
      <c r="B53" s="16"/>
      <c r="C53" s="48"/>
      <c r="D53" s="48"/>
      <c r="E53" s="48"/>
      <c r="F53" s="16"/>
      <c r="G53" s="48"/>
      <c r="H53" s="48"/>
      <c r="I53" s="48"/>
      <c r="J53" s="16"/>
      <c r="K53" s="48"/>
      <c r="L53" s="48"/>
      <c r="M53" s="48"/>
      <c r="N53" s="16"/>
      <c r="O53" s="48"/>
      <c r="P53" s="48"/>
      <c r="Q53" s="48"/>
      <c r="R53" s="16"/>
      <c r="S53" s="49"/>
      <c r="T53" s="50"/>
      <c r="U53" s="20"/>
      <c r="AH53" s="50"/>
      <c r="AI53" s="50"/>
      <c r="AJ53" s="50"/>
      <c r="AK53" s="50"/>
      <c r="AL53" s="50"/>
      <c r="AM53" s="50"/>
      <c r="AN53" s="5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8"/>
      <c r="BF53" s="28"/>
      <c r="BG53" s="28"/>
    </row>
    <row r="54" spans="1:59" ht="14.25">
      <c r="A54" s="16"/>
      <c r="B54" s="16"/>
      <c r="C54" s="48"/>
      <c r="D54" s="16"/>
      <c r="E54" s="16"/>
      <c r="F54" s="16"/>
      <c r="G54" s="48"/>
      <c r="H54" s="16"/>
      <c r="I54" s="16"/>
      <c r="J54" s="16"/>
      <c r="K54" s="48"/>
      <c r="L54" s="16"/>
      <c r="M54" s="16"/>
      <c r="N54" s="16"/>
      <c r="O54" s="48"/>
      <c r="P54" s="16"/>
      <c r="Q54" s="16"/>
      <c r="R54" s="16"/>
      <c r="S54" s="28"/>
      <c r="T54" s="28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28"/>
      <c r="AI54" s="28"/>
      <c r="AJ54" s="28"/>
      <c r="AK54" s="28"/>
      <c r="AL54" s="28"/>
      <c r="AM54" s="28"/>
      <c r="AN54" s="2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8"/>
      <c r="BF54" s="28"/>
      <c r="BG54" s="28"/>
    </row>
    <row r="55" spans="1:59" ht="14.25">
      <c r="A55" s="16"/>
      <c r="B55" s="16"/>
      <c r="C55" s="48"/>
      <c r="D55" s="16"/>
      <c r="E55" s="16"/>
      <c r="F55" s="16"/>
      <c r="G55" s="48"/>
      <c r="H55" s="16"/>
      <c r="I55" s="16"/>
      <c r="J55" s="16"/>
      <c r="K55" s="48"/>
      <c r="L55" s="16"/>
      <c r="M55" s="16"/>
      <c r="N55" s="16"/>
      <c r="O55" s="48"/>
      <c r="P55" s="16"/>
      <c r="Q55" s="16"/>
      <c r="R55" s="16"/>
      <c r="S55" s="20"/>
      <c r="T55" s="20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20"/>
      <c r="AI55" s="20"/>
      <c r="AJ55" s="20"/>
      <c r="AK55" s="20"/>
      <c r="AL55" s="20"/>
      <c r="AM55" s="20"/>
      <c r="AN55" s="2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8"/>
      <c r="BF55" s="28"/>
      <c r="BG55" s="28"/>
    </row>
    <row r="56" spans="1:59" ht="14.25">
      <c r="A56" s="52"/>
      <c r="B56" s="52"/>
      <c r="C56" s="48"/>
      <c r="D56" s="16"/>
      <c r="E56" s="16"/>
      <c r="F56" s="16"/>
      <c r="G56" s="48"/>
      <c r="H56" s="16"/>
      <c r="I56" s="16"/>
      <c r="J56" s="16"/>
      <c r="K56" s="48"/>
      <c r="L56" s="16"/>
      <c r="M56" s="16"/>
      <c r="N56" s="16"/>
      <c r="O56" s="48"/>
      <c r="P56" s="16"/>
      <c r="Q56" s="16"/>
      <c r="R56" s="16"/>
      <c r="S56" s="20"/>
      <c r="T56" s="20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20"/>
      <c r="AI56" s="28"/>
      <c r="AJ56" s="28"/>
      <c r="AK56" s="28"/>
      <c r="AL56" s="28"/>
      <c r="AM56" s="28"/>
      <c r="AN56" s="2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8"/>
      <c r="BF56" s="28"/>
      <c r="BG56" s="28"/>
    </row>
    <row r="57" spans="1:59" ht="14.25">
      <c r="A57" s="16"/>
      <c r="B57" s="16"/>
      <c r="C57" s="48"/>
      <c r="D57" s="16"/>
      <c r="E57" s="16"/>
      <c r="F57" s="16"/>
      <c r="G57" s="48"/>
      <c r="H57" s="16"/>
      <c r="I57" s="16"/>
      <c r="J57" s="16"/>
      <c r="K57" s="48"/>
      <c r="L57" s="16"/>
      <c r="M57" s="16"/>
      <c r="N57" s="16"/>
      <c r="O57" s="48"/>
      <c r="P57" s="16"/>
      <c r="Q57" s="16"/>
      <c r="R57" s="16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28"/>
      <c r="AJ57" s="28"/>
      <c r="AK57" s="28"/>
      <c r="AL57" s="28"/>
      <c r="AM57" s="28"/>
      <c r="AN57" s="2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8"/>
      <c r="BF57" s="28"/>
      <c r="BG57" s="28"/>
    </row>
    <row r="58" spans="1:59" ht="14.25">
      <c r="A58" s="16"/>
      <c r="B58" s="16"/>
      <c r="C58" s="48"/>
      <c r="D58" s="16"/>
      <c r="E58" s="16"/>
      <c r="F58" s="16"/>
      <c r="G58" s="48"/>
      <c r="H58" s="16"/>
      <c r="I58" s="16"/>
      <c r="J58" s="16"/>
      <c r="K58" s="48"/>
      <c r="L58" s="16"/>
      <c r="M58" s="16"/>
      <c r="N58" s="16"/>
      <c r="O58" s="48"/>
      <c r="P58" s="16"/>
      <c r="Q58" s="16"/>
      <c r="R58" s="16"/>
      <c r="S58" s="49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28"/>
      <c r="BB58" s="28"/>
      <c r="BC58" s="28"/>
      <c r="BD58" s="28"/>
      <c r="BE58" s="28"/>
      <c r="BF58" s="28"/>
      <c r="BG58" s="28"/>
    </row>
    <row r="59" spans="1:59" ht="14.25">
      <c r="A59" s="52"/>
      <c r="B59" s="52"/>
      <c r="C59" s="48"/>
      <c r="D59" s="16"/>
      <c r="E59" s="16"/>
      <c r="F59" s="16"/>
      <c r="G59" s="48"/>
      <c r="H59" s="16"/>
      <c r="I59" s="16"/>
      <c r="J59" s="16"/>
      <c r="K59" s="48"/>
      <c r="L59" s="16"/>
      <c r="M59" s="16"/>
      <c r="N59" s="16"/>
      <c r="O59" s="48"/>
      <c r="P59" s="16"/>
      <c r="Q59" s="16"/>
      <c r="R59" s="16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8"/>
    </row>
    <row r="61" spans="1:59" ht="13.5">
      <c r="A61" s="28"/>
      <c r="B61" s="41"/>
      <c r="C61" s="54"/>
      <c r="D61" s="54"/>
      <c r="E61" s="55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28"/>
    </row>
    <row r="62" spans="2:59" ht="13.5">
      <c r="B62" s="41"/>
      <c r="C62" s="54"/>
      <c r="D62" s="54"/>
      <c r="E62" s="55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2:59" ht="13.5">
      <c r="B63" s="41"/>
      <c r="C63" s="54"/>
      <c r="D63" s="54"/>
      <c r="E63" s="55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  <row r="64" spans="2:59" ht="13.5">
      <c r="B64" s="41"/>
      <c r="C64" s="54"/>
      <c r="D64" s="54"/>
      <c r="E64" s="55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2:59" ht="13.5">
      <c r="B65" s="41"/>
      <c r="C65" s="54"/>
      <c r="D65" s="54"/>
      <c r="E65" s="55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2:59" ht="13.5">
      <c r="B66" s="41"/>
      <c r="C66" s="54"/>
      <c r="D66" s="54"/>
      <c r="E66" s="55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2:59" ht="13.5">
      <c r="B67" s="41"/>
      <c r="C67" s="54"/>
      <c r="D67" s="54"/>
      <c r="E67" s="55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9"/>
      <c r="T67" s="74" t="s">
        <v>91</v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2:59" ht="13.5">
      <c r="B68" s="41"/>
      <c r="C68" s="54"/>
      <c r="D68" s="54"/>
      <c r="E68" s="5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19" t="s">
        <v>92</v>
      </c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0"/>
    </row>
    <row r="69" spans="2:59" ht="13.5">
      <c r="B69" s="41"/>
      <c r="C69" s="54"/>
      <c r="D69" s="54"/>
      <c r="E69" s="55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9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19" t="s">
        <v>93</v>
      </c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0"/>
    </row>
    <row r="70" spans="2:59" ht="13.5">
      <c r="B70" s="41"/>
      <c r="C70" s="54"/>
      <c r="D70" s="54"/>
      <c r="E70" s="55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9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19" t="s">
        <v>94</v>
      </c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0"/>
    </row>
    <row r="71" spans="2:59" ht="13.5">
      <c r="B71" s="41"/>
      <c r="C71" s="54"/>
      <c r="D71" s="54"/>
      <c r="E71" s="55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9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20" t="s">
        <v>137</v>
      </c>
      <c r="AS71" s="520"/>
      <c r="AT71" s="520"/>
      <c r="AU71" s="520"/>
      <c r="AV71" s="520"/>
      <c r="AW71" s="520"/>
      <c r="AX71" s="520"/>
      <c r="AY71" s="520"/>
      <c r="AZ71" s="520"/>
      <c r="BA71" s="520"/>
      <c r="BB71" s="520"/>
      <c r="BC71" s="520"/>
      <c r="BD71" s="520"/>
      <c r="BE71" s="520"/>
      <c r="BF71" s="520"/>
      <c r="BG71" s="50"/>
    </row>
    <row r="72" spans="2:59" ht="13.5">
      <c r="B72" s="41"/>
      <c r="C72" s="54"/>
      <c r="D72" s="54"/>
      <c r="E72" s="55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9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20"/>
      <c r="AS72" s="520"/>
      <c r="AT72" s="520"/>
      <c r="AU72" s="520"/>
      <c r="AV72" s="520"/>
      <c r="AW72" s="520"/>
      <c r="AX72" s="520"/>
      <c r="AY72" s="520"/>
      <c r="AZ72" s="520"/>
      <c r="BA72" s="520"/>
      <c r="BB72" s="520"/>
      <c r="BC72" s="520"/>
      <c r="BD72" s="520"/>
      <c r="BE72" s="520"/>
      <c r="BF72" s="520"/>
      <c r="BG72" s="50"/>
    </row>
    <row r="73" spans="2:59" ht="13.5">
      <c r="B73" s="41"/>
      <c r="C73" s="54"/>
      <c r="D73" s="54"/>
      <c r="E73" s="55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9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20"/>
      <c r="AS73" s="520"/>
      <c r="AT73" s="520"/>
      <c r="AU73" s="520"/>
      <c r="AV73" s="520"/>
      <c r="AW73" s="520"/>
      <c r="AX73" s="520"/>
      <c r="AY73" s="520"/>
      <c r="AZ73" s="520"/>
      <c r="BA73" s="520"/>
      <c r="BB73" s="520"/>
      <c r="BC73" s="520"/>
      <c r="BD73" s="520"/>
      <c r="BE73" s="520"/>
      <c r="BF73" s="520"/>
      <c r="BG73" s="50"/>
    </row>
    <row r="74" spans="2:59" ht="13.5">
      <c r="B74" s="41"/>
      <c r="C74" s="54"/>
      <c r="D74" s="54"/>
      <c r="E74" s="55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9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:59" ht="13.5">
      <c r="B75" s="41"/>
      <c r="C75" s="54"/>
      <c r="D75" s="54"/>
      <c r="E75" s="55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9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2:59" ht="13.5">
      <c r="B76" s="41"/>
      <c r="C76" s="54"/>
      <c r="D76" s="54"/>
      <c r="E76" s="55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9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2:59" ht="13.5">
      <c r="B77" s="41"/>
      <c r="C77" s="54"/>
      <c r="D77" s="54"/>
      <c r="E77" s="55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9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2:59" ht="14.25">
      <c r="B78" s="56"/>
      <c r="C78" s="54"/>
      <c r="D78" s="54"/>
      <c r="E78" s="5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85" t="s">
        <v>25</v>
      </c>
      <c r="T78" s="485"/>
      <c r="U78" s="485"/>
      <c r="V78" s="485"/>
      <c r="W78" s="485"/>
      <c r="X78" s="485"/>
      <c r="Y78" s="485"/>
      <c r="Z78" s="485"/>
      <c r="AA78" s="485"/>
      <c r="AB78" s="485"/>
      <c r="AC78" s="485"/>
      <c r="AD78" s="485"/>
      <c r="AE78" s="485"/>
      <c r="AF78" s="485"/>
      <c r="AG78" s="485"/>
      <c r="AH78" s="485"/>
      <c r="AI78" s="485"/>
      <c r="AJ78" s="485"/>
      <c r="AK78" s="485"/>
      <c r="AL78" s="485"/>
      <c r="AM78" s="485"/>
      <c r="AN78" s="485"/>
      <c r="AO78" s="485"/>
      <c r="AP78" s="485"/>
      <c r="AQ78" s="485"/>
      <c r="AR78" s="485"/>
      <c r="AS78" s="485"/>
      <c r="AT78" s="485"/>
      <c r="AU78" s="485"/>
      <c r="AV78" s="485"/>
      <c r="AW78" s="485"/>
      <c r="AX78" s="485"/>
      <c r="AY78" s="485"/>
      <c r="AZ78" s="485"/>
      <c r="BA78" s="485"/>
      <c r="BB78" s="485"/>
      <c r="BC78" s="485"/>
      <c r="BD78" s="485"/>
      <c r="BE78" s="485"/>
      <c r="BF78" s="485"/>
      <c r="BG78" s="485"/>
    </row>
    <row r="79" spans="2:59" ht="16.5" customHeight="1">
      <c r="B79" s="41"/>
      <c r="C79" s="54"/>
      <c r="D79" s="54"/>
      <c r="E79" s="55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93" t="s">
        <v>95</v>
      </c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</row>
    <row r="80" spans="2:59" ht="22.5" customHeight="1">
      <c r="B80" s="41"/>
      <c r="C80" s="54"/>
      <c r="D80" s="54"/>
      <c r="E80" s="55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T80" s="504" t="s">
        <v>6</v>
      </c>
      <c r="U80" s="505"/>
      <c r="V80" s="505"/>
      <c r="W80" s="505"/>
      <c r="X80" s="514">
        <v>4</v>
      </c>
      <c r="Y80" s="515"/>
      <c r="Z80" s="516" t="s">
        <v>19</v>
      </c>
      <c r="AA80" s="516"/>
      <c r="AB80" s="515">
        <v>18</v>
      </c>
      <c r="AC80" s="515"/>
      <c r="AD80" s="516" t="s">
        <v>21</v>
      </c>
      <c r="AE80" s="516"/>
      <c r="AF80" s="515" t="s">
        <v>141</v>
      </c>
      <c r="AG80" s="515"/>
      <c r="AH80" s="57" t="s">
        <v>23</v>
      </c>
      <c r="AI80" s="515">
        <v>14</v>
      </c>
      <c r="AJ80" s="515"/>
      <c r="AK80" s="516" t="s">
        <v>26</v>
      </c>
      <c r="AL80" s="516"/>
      <c r="AM80" s="502" t="s">
        <v>83</v>
      </c>
      <c r="AN80" s="502"/>
      <c r="AO80" s="503" t="s">
        <v>27</v>
      </c>
      <c r="AP80" s="503"/>
      <c r="AQ80" s="504" t="s">
        <v>86</v>
      </c>
      <c r="AR80" s="505"/>
      <c r="AS80" s="505"/>
      <c r="AT80" s="506"/>
      <c r="AU80" s="422" t="s">
        <v>88</v>
      </c>
      <c r="AV80" s="486"/>
      <c r="AW80" s="486"/>
      <c r="AX80" s="486"/>
      <c r="AY80" s="494">
        <v>54</v>
      </c>
      <c r="AZ80" s="494"/>
      <c r="BA80" s="494"/>
      <c r="BB80" s="494"/>
      <c r="BC80" s="494"/>
      <c r="BD80" s="494"/>
      <c r="BE80" s="494"/>
      <c r="BF80" s="510" t="s">
        <v>29</v>
      </c>
      <c r="BG80" s="511"/>
    </row>
    <row r="81" spans="2:59" ht="22.5" customHeight="1">
      <c r="B81" s="41"/>
      <c r="C81" s="54"/>
      <c r="D81" s="54"/>
      <c r="E81" s="55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T81" s="512"/>
      <c r="U81" s="513"/>
      <c r="V81" s="513"/>
      <c r="W81" s="513"/>
      <c r="X81" s="496" t="s">
        <v>140</v>
      </c>
      <c r="Y81" s="497"/>
      <c r="Z81" s="497"/>
      <c r="AA81" s="497"/>
      <c r="AB81" s="497"/>
      <c r="AC81" s="498">
        <v>12</v>
      </c>
      <c r="AD81" s="498"/>
      <c r="AE81" s="498"/>
      <c r="AF81" s="499" t="s">
        <v>28</v>
      </c>
      <c r="AG81" s="499"/>
      <c r="AH81" s="28"/>
      <c r="AI81" s="28"/>
      <c r="AJ81" s="28"/>
      <c r="AK81" s="28"/>
      <c r="AL81" s="28"/>
      <c r="AM81" s="28"/>
      <c r="AN81" s="58"/>
      <c r="AO81" s="58"/>
      <c r="AP81" s="58"/>
      <c r="AQ81" s="507"/>
      <c r="AR81" s="508"/>
      <c r="AS81" s="508"/>
      <c r="AT81" s="509"/>
      <c r="AU81" s="390" t="s">
        <v>87</v>
      </c>
      <c r="AV81" s="391"/>
      <c r="AW81" s="391"/>
      <c r="AX81" s="391"/>
      <c r="AY81" s="494">
        <v>16</v>
      </c>
      <c r="AZ81" s="494"/>
      <c r="BA81" s="495" t="s">
        <v>26</v>
      </c>
      <c r="BB81" s="495"/>
      <c r="BC81" s="500" t="s">
        <v>83</v>
      </c>
      <c r="BD81" s="500"/>
      <c r="BE81" s="495" t="s">
        <v>27</v>
      </c>
      <c r="BF81" s="495"/>
      <c r="BG81" s="501"/>
    </row>
    <row r="82" spans="2:45" ht="22.5" customHeight="1">
      <c r="B82" s="56"/>
      <c r="C82" s="54"/>
      <c r="D82" s="54"/>
      <c r="E82" s="55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T82" s="413" t="s">
        <v>7</v>
      </c>
      <c r="U82" s="414"/>
      <c r="V82" s="414"/>
      <c r="W82" s="415"/>
      <c r="X82" s="494">
        <v>4</v>
      </c>
      <c r="Y82" s="494"/>
      <c r="Z82" s="495" t="s">
        <v>19</v>
      </c>
      <c r="AA82" s="495"/>
      <c r="AB82" s="494">
        <v>19</v>
      </c>
      <c r="AC82" s="494"/>
      <c r="AD82" s="495" t="s">
        <v>21</v>
      </c>
      <c r="AE82" s="495"/>
      <c r="AF82" s="494" t="s">
        <v>142</v>
      </c>
      <c r="AG82" s="494"/>
      <c r="AH82" s="59" t="s">
        <v>23</v>
      </c>
      <c r="AI82" s="494">
        <v>9</v>
      </c>
      <c r="AJ82" s="494"/>
      <c r="AK82" s="495" t="s">
        <v>26</v>
      </c>
      <c r="AL82" s="495"/>
      <c r="AM82" s="500" t="s">
        <v>143</v>
      </c>
      <c r="AN82" s="500"/>
      <c r="AO82" s="495" t="s">
        <v>27</v>
      </c>
      <c r="AP82" s="501"/>
      <c r="AQ82" s="58"/>
      <c r="AR82" s="58"/>
      <c r="AS82" s="58"/>
    </row>
    <row r="83" spans="19:53" ht="13.5">
      <c r="S83" s="60"/>
      <c r="T83" s="49"/>
      <c r="U83" s="49"/>
      <c r="V83" s="49"/>
      <c r="W83" s="49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0"/>
      <c r="AU83" s="60"/>
      <c r="AV83" s="60"/>
      <c r="AW83" s="60"/>
      <c r="AX83" s="60"/>
      <c r="AY83" s="60"/>
      <c r="AZ83" s="60"/>
      <c r="BA83" s="60"/>
    </row>
    <row r="84" spans="19:59" ht="16.5" customHeight="1">
      <c r="S84" s="493" t="s">
        <v>139</v>
      </c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3"/>
      <c r="BG84" s="493"/>
    </row>
    <row r="85" spans="19:59" ht="16.5" customHeight="1">
      <c r="S85" s="493" t="s">
        <v>157</v>
      </c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3"/>
      <c r="BF85" s="493"/>
      <c r="BG85" s="493"/>
    </row>
    <row r="86" spans="19:39" ht="13.5">
      <c r="S86" s="62"/>
      <c r="T86" s="49"/>
      <c r="U86" s="49"/>
      <c r="V86" s="49"/>
      <c r="W86" s="49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20:21" ht="13.5">
      <c r="T87" s="382" t="s">
        <v>158</v>
      </c>
      <c r="U87" s="382"/>
    </row>
    <row r="88" spans="20:21" ht="13.5">
      <c r="T88" s="382"/>
      <c r="U88" s="382"/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spans="60:118" ht="13.5">
      <c r="BH110" s="3" t="str">
        <f>A1</f>
        <v>様式2　＜ Ver.2017.6 ＞</v>
      </c>
      <c r="BI110" s="2"/>
      <c r="BJ110" s="2"/>
      <c r="BK110" s="2"/>
      <c r="BL110" s="2"/>
      <c r="BM110" s="2"/>
      <c r="BN110" s="2"/>
      <c r="BO110" s="2"/>
      <c r="BP110" s="2"/>
      <c r="BQ110" s="480" t="s">
        <v>54</v>
      </c>
      <c r="BR110" s="480"/>
      <c r="BS110" s="482" t="s">
        <v>172</v>
      </c>
      <c r="BT110" s="482"/>
      <c r="BU110" s="482"/>
      <c r="BV110" s="482"/>
      <c r="BW110" s="482"/>
      <c r="BX110" s="48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</row>
    <row r="111" spans="60:118" ht="13.5">
      <c r="BH111" s="3" t="s">
        <v>178</v>
      </c>
      <c r="BI111" s="2"/>
      <c r="BJ111" s="2"/>
      <c r="BK111" s="2"/>
      <c r="BL111" s="2"/>
      <c r="BM111" s="2"/>
      <c r="BN111" s="2"/>
      <c r="BO111" s="2"/>
      <c r="BP111" s="2"/>
      <c r="BQ111" s="481"/>
      <c r="BR111" s="481"/>
      <c r="BS111" s="483"/>
      <c r="BT111" s="483"/>
      <c r="BU111" s="483"/>
      <c r="BV111" s="483"/>
      <c r="BW111" s="483"/>
      <c r="BX111" s="483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</row>
    <row r="112" spans="60:118" ht="13.5">
      <c r="BH112" s="3"/>
      <c r="BI112" s="2"/>
      <c r="BJ112" s="2"/>
      <c r="BK112" s="2"/>
      <c r="BL112" s="2"/>
      <c r="BM112" s="2"/>
      <c r="BN112" s="2"/>
      <c r="BO112" s="2"/>
      <c r="BP112" s="2"/>
      <c r="BQ112" s="86"/>
      <c r="BR112" s="86"/>
      <c r="BS112" s="88"/>
      <c r="BT112" s="88"/>
      <c r="BU112" s="88"/>
      <c r="BV112" s="88"/>
      <c r="BW112" s="88"/>
      <c r="BX112" s="88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</row>
    <row r="113" spans="60:76" ht="18.75">
      <c r="BH113" s="484" t="s">
        <v>30</v>
      </c>
      <c r="BI113" s="484"/>
      <c r="BJ113" s="484"/>
      <c r="BK113" s="484"/>
      <c r="BL113" s="484"/>
      <c r="BM113" s="484"/>
      <c r="BN113" s="484"/>
      <c r="BO113" s="484"/>
      <c r="BP113" s="484"/>
      <c r="BQ113" s="484"/>
      <c r="BR113" s="484"/>
      <c r="BS113" s="484"/>
      <c r="BT113" s="484"/>
      <c r="BU113" s="484"/>
      <c r="BV113" s="484"/>
      <c r="BW113" s="484"/>
      <c r="BX113" s="484"/>
    </row>
    <row r="114" spans="60:76" ht="15" thickBot="1">
      <c r="BH114" s="485" t="s">
        <v>52</v>
      </c>
      <c r="BI114" s="485"/>
      <c r="BJ114" s="485"/>
      <c r="BK114" s="485"/>
      <c r="BL114" s="485"/>
      <c r="BM114" s="485"/>
      <c r="BN114" s="485"/>
      <c r="BO114" s="485"/>
      <c r="BP114" s="485"/>
      <c r="BQ114" s="485"/>
      <c r="BR114" s="485"/>
      <c r="BS114" s="485"/>
      <c r="BT114" s="485"/>
      <c r="BU114" s="485"/>
      <c r="BV114" s="485"/>
      <c r="BW114" s="485"/>
      <c r="BX114" s="485"/>
    </row>
    <row r="115" spans="61:76" ht="17.25" customHeight="1">
      <c r="BI115" s="422"/>
      <c r="BJ115" s="486"/>
      <c r="BK115" s="486"/>
      <c r="BL115" s="487"/>
      <c r="BM115" s="490">
        <v>42842</v>
      </c>
      <c r="BN115" s="491"/>
      <c r="BO115" s="491"/>
      <c r="BP115" s="492"/>
      <c r="BQ115" s="490">
        <v>42843</v>
      </c>
      <c r="BR115" s="491"/>
      <c r="BS115" s="491"/>
      <c r="BT115" s="492"/>
      <c r="BU115" s="490">
        <v>42844</v>
      </c>
      <c r="BV115" s="491"/>
      <c r="BW115" s="491"/>
      <c r="BX115" s="492"/>
    </row>
    <row r="116" spans="61:76" ht="17.25" customHeight="1" thickBot="1">
      <c r="BI116" s="424"/>
      <c r="BJ116" s="488"/>
      <c r="BK116" s="488"/>
      <c r="BL116" s="489"/>
      <c r="BM116" s="476" t="s">
        <v>11</v>
      </c>
      <c r="BN116" s="477"/>
      <c r="BO116" s="478" t="s">
        <v>12</v>
      </c>
      <c r="BP116" s="479"/>
      <c r="BQ116" s="476" t="s">
        <v>11</v>
      </c>
      <c r="BR116" s="477"/>
      <c r="BS116" s="478" t="s">
        <v>12</v>
      </c>
      <c r="BT116" s="479"/>
      <c r="BU116" s="476" t="s">
        <v>11</v>
      </c>
      <c r="BV116" s="477"/>
      <c r="BW116" s="478" t="s">
        <v>12</v>
      </c>
      <c r="BX116" s="479"/>
    </row>
    <row r="117" spans="61:76" ht="11.25" customHeight="1">
      <c r="BI117" s="430" t="s">
        <v>13</v>
      </c>
      <c r="BJ117" s="431"/>
      <c r="BK117" s="432">
        <v>0.25</v>
      </c>
      <c r="BL117" s="433"/>
      <c r="BM117" s="471"/>
      <c r="BN117" s="472"/>
      <c r="BO117" s="473"/>
      <c r="BP117" s="474"/>
      <c r="BQ117" s="471" t="s">
        <v>119</v>
      </c>
      <c r="BR117" s="472"/>
      <c r="BS117" s="473"/>
      <c r="BT117" s="474"/>
      <c r="BU117" s="471" t="s">
        <v>119</v>
      </c>
      <c r="BV117" s="472"/>
      <c r="BW117" s="473"/>
      <c r="BX117" s="474"/>
    </row>
    <row r="118" spans="61:76" ht="11.25" customHeight="1">
      <c r="BI118" s="453">
        <v>0.25</v>
      </c>
      <c r="BJ118" s="475"/>
      <c r="BK118" s="432"/>
      <c r="BL118" s="433"/>
      <c r="BM118" s="446"/>
      <c r="BN118" s="443"/>
      <c r="BO118" s="438"/>
      <c r="BP118" s="439"/>
      <c r="BQ118" s="446" t="s">
        <v>120</v>
      </c>
      <c r="BR118" s="443"/>
      <c r="BS118" s="438"/>
      <c r="BT118" s="439"/>
      <c r="BU118" s="442" t="s">
        <v>124</v>
      </c>
      <c r="BV118" s="443"/>
      <c r="BW118" s="438"/>
      <c r="BX118" s="439"/>
    </row>
    <row r="119" spans="61:76" ht="11.25" customHeight="1">
      <c r="BI119" s="63"/>
      <c r="BJ119" s="64"/>
      <c r="BK119" s="432">
        <v>0.2916666666666667</v>
      </c>
      <c r="BL119" s="433"/>
      <c r="BM119" s="444"/>
      <c r="BN119" s="445"/>
      <c r="BO119" s="440"/>
      <c r="BP119" s="441"/>
      <c r="BQ119" s="444"/>
      <c r="BR119" s="445"/>
      <c r="BS119" s="440"/>
      <c r="BT119" s="441"/>
      <c r="BU119" s="444"/>
      <c r="BV119" s="445"/>
      <c r="BW119" s="440"/>
      <c r="BX119" s="441"/>
    </row>
    <row r="120" spans="61:76" ht="11.25" customHeight="1">
      <c r="BI120" s="430" t="s">
        <v>14</v>
      </c>
      <c r="BJ120" s="431"/>
      <c r="BK120" s="432"/>
      <c r="BL120" s="433"/>
      <c r="BM120" s="446"/>
      <c r="BN120" s="443"/>
      <c r="BO120" s="438"/>
      <c r="BP120" s="439"/>
      <c r="BQ120" s="467" t="s">
        <v>181</v>
      </c>
      <c r="BR120" s="468"/>
      <c r="BS120" s="438"/>
      <c r="BT120" s="439"/>
      <c r="BU120" s="467" t="s">
        <v>182</v>
      </c>
      <c r="BV120" s="468"/>
      <c r="BW120" s="438"/>
      <c r="BX120" s="439"/>
    </row>
    <row r="121" spans="61:76" ht="11.25" customHeight="1">
      <c r="BI121" s="448" t="s">
        <v>77</v>
      </c>
      <c r="BJ121" s="449"/>
      <c r="BK121" s="432">
        <v>0.3333333333333333</v>
      </c>
      <c r="BL121" s="433"/>
      <c r="BM121" s="444"/>
      <c r="BN121" s="445"/>
      <c r="BO121" s="440"/>
      <c r="BP121" s="441"/>
      <c r="BQ121" s="469"/>
      <c r="BR121" s="470"/>
      <c r="BS121" s="440"/>
      <c r="BT121" s="441"/>
      <c r="BU121" s="469"/>
      <c r="BV121" s="470"/>
      <c r="BW121" s="440"/>
      <c r="BX121" s="441"/>
    </row>
    <row r="122" spans="61:76" ht="11.25" customHeight="1">
      <c r="BI122" s="430" t="s">
        <v>72</v>
      </c>
      <c r="BJ122" s="431"/>
      <c r="BK122" s="432"/>
      <c r="BL122" s="433"/>
      <c r="BM122" s="446"/>
      <c r="BN122" s="443"/>
      <c r="BO122" s="438"/>
      <c r="BP122" s="439"/>
      <c r="BQ122" s="446"/>
      <c r="BR122" s="443"/>
      <c r="BS122" s="438"/>
      <c r="BT122" s="439"/>
      <c r="BU122" s="442" t="s">
        <v>125</v>
      </c>
      <c r="BV122" s="443"/>
      <c r="BW122" s="438"/>
      <c r="BX122" s="439"/>
    </row>
    <row r="123" spans="61:76" ht="11.25" customHeight="1">
      <c r="BI123" s="448" t="s">
        <v>73</v>
      </c>
      <c r="BJ123" s="449"/>
      <c r="BK123" s="432">
        <v>0.375</v>
      </c>
      <c r="BL123" s="433"/>
      <c r="BM123" s="444"/>
      <c r="BN123" s="445"/>
      <c r="BO123" s="440"/>
      <c r="BP123" s="441"/>
      <c r="BQ123" s="444"/>
      <c r="BR123" s="445"/>
      <c r="BS123" s="440"/>
      <c r="BT123" s="441"/>
      <c r="BU123" s="444"/>
      <c r="BV123" s="445"/>
      <c r="BW123" s="440"/>
      <c r="BX123" s="441"/>
    </row>
    <row r="124" spans="61:76" ht="11.25" customHeight="1">
      <c r="BI124" s="63"/>
      <c r="BJ124" s="64"/>
      <c r="BK124" s="432"/>
      <c r="BL124" s="433"/>
      <c r="BM124" s="442" t="s">
        <v>109</v>
      </c>
      <c r="BN124" s="443"/>
      <c r="BO124" s="463" t="s">
        <v>116</v>
      </c>
      <c r="BP124" s="464"/>
      <c r="BQ124" s="442" t="s">
        <v>150</v>
      </c>
      <c r="BR124" s="443"/>
      <c r="BS124" s="438"/>
      <c r="BT124" s="439"/>
      <c r="BU124" s="442" t="s">
        <v>144</v>
      </c>
      <c r="BV124" s="443"/>
      <c r="BW124" s="438"/>
      <c r="BX124" s="439"/>
    </row>
    <row r="125" spans="61:76" ht="11.25" customHeight="1">
      <c r="BI125" s="63"/>
      <c r="BJ125" s="64"/>
      <c r="BK125" s="432">
        <v>0.416666666666667</v>
      </c>
      <c r="BL125" s="433"/>
      <c r="BM125" s="444"/>
      <c r="BN125" s="445"/>
      <c r="BO125" s="465"/>
      <c r="BP125" s="466"/>
      <c r="BQ125" s="444"/>
      <c r="BR125" s="445"/>
      <c r="BS125" s="440"/>
      <c r="BT125" s="441"/>
      <c r="BU125" s="444"/>
      <c r="BV125" s="445"/>
      <c r="BW125" s="440"/>
      <c r="BX125" s="441"/>
    </row>
    <row r="126" spans="61:76" ht="11.25" customHeight="1">
      <c r="BI126" s="63"/>
      <c r="BJ126" s="64"/>
      <c r="BK126" s="432"/>
      <c r="BL126" s="433"/>
      <c r="BM126" s="446" t="s">
        <v>110</v>
      </c>
      <c r="BN126" s="443"/>
      <c r="BO126" s="459" t="s">
        <v>146</v>
      </c>
      <c r="BP126" s="460"/>
      <c r="BQ126" s="446" t="s">
        <v>123</v>
      </c>
      <c r="BR126" s="443"/>
      <c r="BS126" s="438"/>
      <c r="BT126" s="439"/>
      <c r="BU126" s="446"/>
      <c r="BV126" s="443"/>
      <c r="BW126" s="438"/>
      <c r="BX126" s="439"/>
    </row>
    <row r="127" spans="61:76" ht="11.25" customHeight="1">
      <c r="BI127" s="63"/>
      <c r="BJ127" s="64"/>
      <c r="BK127" s="432">
        <v>0.458333333333333</v>
      </c>
      <c r="BL127" s="433"/>
      <c r="BM127" s="444"/>
      <c r="BN127" s="445"/>
      <c r="BO127" s="461"/>
      <c r="BP127" s="462"/>
      <c r="BQ127" s="444"/>
      <c r="BR127" s="445"/>
      <c r="BS127" s="440"/>
      <c r="BT127" s="441"/>
      <c r="BU127" s="444"/>
      <c r="BV127" s="445"/>
      <c r="BW127" s="440"/>
      <c r="BX127" s="441"/>
    </row>
    <row r="128" spans="61:76" ht="11.25" customHeight="1">
      <c r="BI128" s="63"/>
      <c r="BJ128" s="64"/>
      <c r="BK128" s="432"/>
      <c r="BL128" s="433"/>
      <c r="BM128" s="442" t="s">
        <v>159</v>
      </c>
      <c r="BN128" s="443"/>
      <c r="BO128" s="438"/>
      <c r="BP128" s="439"/>
      <c r="BQ128" s="446"/>
      <c r="BR128" s="443"/>
      <c r="BS128" s="438"/>
      <c r="BT128" s="439"/>
      <c r="BU128" s="454" t="s">
        <v>147</v>
      </c>
      <c r="BV128" s="455"/>
      <c r="BW128" s="438"/>
      <c r="BX128" s="439"/>
    </row>
    <row r="129" spans="61:76" ht="11.25" customHeight="1">
      <c r="BI129" s="63"/>
      <c r="BJ129" s="64"/>
      <c r="BK129" s="432">
        <v>0.5</v>
      </c>
      <c r="BL129" s="433"/>
      <c r="BM129" s="444"/>
      <c r="BN129" s="445"/>
      <c r="BO129" s="440"/>
      <c r="BP129" s="441"/>
      <c r="BQ129" s="444"/>
      <c r="BR129" s="445"/>
      <c r="BS129" s="440"/>
      <c r="BT129" s="441"/>
      <c r="BU129" s="456"/>
      <c r="BV129" s="457"/>
      <c r="BW129" s="440"/>
      <c r="BX129" s="441"/>
    </row>
    <row r="130" spans="61:76" ht="11.25" customHeight="1">
      <c r="BI130" s="430" t="s">
        <v>15</v>
      </c>
      <c r="BJ130" s="431"/>
      <c r="BK130" s="432"/>
      <c r="BL130" s="433"/>
      <c r="BM130" s="446" t="s">
        <v>111</v>
      </c>
      <c r="BN130" s="443"/>
      <c r="BO130" s="447" t="s">
        <v>117</v>
      </c>
      <c r="BP130" s="439"/>
      <c r="BQ130" s="446"/>
      <c r="BR130" s="443"/>
      <c r="BS130" s="438"/>
      <c r="BT130" s="439"/>
      <c r="BU130" s="454" t="s">
        <v>148</v>
      </c>
      <c r="BV130" s="455"/>
      <c r="BW130" s="438"/>
      <c r="BX130" s="439"/>
    </row>
    <row r="131" spans="61:76" ht="11.25" customHeight="1">
      <c r="BI131" s="448" t="s">
        <v>74</v>
      </c>
      <c r="BJ131" s="449"/>
      <c r="BK131" s="432">
        <v>0.541666666666666</v>
      </c>
      <c r="BL131" s="433"/>
      <c r="BM131" s="444"/>
      <c r="BN131" s="445"/>
      <c r="BO131" s="440"/>
      <c r="BP131" s="441"/>
      <c r="BQ131" s="444"/>
      <c r="BR131" s="445"/>
      <c r="BS131" s="440"/>
      <c r="BT131" s="441"/>
      <c r="BU131" s="456"/>
      <c r="BV131" s="457"/>
      <c r="BW131" s="440"/>
      <c r="BX131" s="441"/>
    </row>
    <row r="132" spans="61:76" ht="11.25" customHeight="1">
      <c r="BI132" s="63"/>
      <c r="BJ132" s="64"/>
      <c r="BK132" s="432"/>
      <c r="BL132" s="433"/>
      <c r="BM132" s="446" t="s">
        <v>112</v>
      </c>
      <c r="BN132" s="443"/>
      <c r="BO132" s="447" t="s">
        <v>118</v>
      </c>
      <c r="BP132" s="439"/>
      <c r="BQ132" s="446"/>
      <c r="BR132" s="443"/>
      <c r="BS132" s="438"/>
      <c r="BT132" s="439"/>
      <c r="BU132" s="458" t="s">
        <v>129</v>
      </c>
      <c r="BV132" s="443"/>
      <c r="BW132" s="438"/>
      <c r="BX132" s="439"/>
    </row>
    <row r="133" spans="61:76" ht="11.25" customHeight="1">
      <c r="BI133" s="63"/>
      <c r="BJ133" s="64"/>
      <c r="BK133" s="432">
        <v>0.583333333333333</v>
      </c>
      <c r="BL133" s="433"/>
      <c r="BM133" s="444"/>
      <c r="BN133" s="445"/>
      <c r="BO133" s="440"/>
      <c r="BP133" s="441"/>
      <c r="BQ133" s="444"/>
      <c r="BR133" s="445"/>
      <c r="BS133" s="440"/>
      <c r="BT133" s="441"/>
      <c r="BU133" s="444"/>
      <c r="BV133" s="445"/>
      <c r="BW133" s="440"/>
      <c r="BX133" s="441"/>
    </row>
    <row r="134" spans="61:76" ht="11.25" customHeight="1">
      <c r="BI134" s="63"/>
      <c r="BJ134" s="64"/>
      <c r="BK134" s="432"/>
      <c r="BL134" s="433"/>
      <c r="BM134" s="446" t="s">
        <v>113</v>
      </c>
      <c r="BN134" s="443"/>
      <c r="BO134" s="438"/>
      <c r="BP134" s="439"/>
      <c r="BQ134" s="442" t="s">
        <v>121</v>
      </c>
      <c r="BR134" s="443"/>
      <c r="BS134" s="438"/>
      <c r="BT134" s="439"/>
      <c r="BU134" s="442" t="s">
        <v>127</v>
      </c>
      <c r="BV134" s="443"/>
      <c r="BW134" s="438"/>
      <c r="BX134" s="439"/>
    </row>
    <row r="135" spans="61:76" ht="11.25" customHeight="1">
      <c r="BI135" s="63"/>
      <c r="BJ135" s="64"/>
      <c r="BK135" s="432">
        <v>0.625</v>
      </c>
      <c r="BL135" s="433"/>
      <c r="BM135" s="444"/>
      <c r="BN135" s="445"/>
      <c r="BO135" s="440"/>
      <c r="BP135" s="441"/>
      <c r="BQ135" s="444"/>
      <c r="BR135" s="445"/>
      <c r="BS135" s="440"/>
      <c r="BT135" s="441"/>
      <c r="BU135" s="444"/>
      <c r="BV135" s="445"/>
      <c r="BW135" s="440"/>
      <c r="BX135" s="441"/>
    </row>
    <row r="136" spans="61:76" ht="11.25" customHeight="1">
      <c r="BI136" s="63"/>
      <c r="BJ136" s="64"/>
      <c r="BK136" s="432"/>
      <c r="BL136" s="433"/>
      <c r="BM136" s="446" t="s">
        <v>114</v>
      </c>
      <c r="BN136" s="443"/>
      <c r="BO136" s="438" t="s">
        <v>114</v>
      </c>
      <c r="BP136" s="439"/>
      <c r="BQ136" s="446"/>
      <c r="BR136" s="443"/>
      <c r="BS136" s="438"/>
      <c r="BT136" s="439"/>
      <c r="BU136" s="442" t="s">
        <v>128</v>
      </c>
      <c r="BV136" s="443"/>
      <c r="BW136" s="438"/>
      <c r="BX136" s="439"/>
    </row>
    <row r="137" spans="61:76" ht="11.25" customHeight="1">
      <c r="BI137" s="430" t="s">
        <v>71</v>
      </c>
      <c r="BJ137" s="431"/>
      <c r="BK137" s="432">
        <v>0.666666666666666</v>
      </c>
      <c r="BL137" s="433"/>
      <c r="BM137" s="444"/>
      <c r="BN137" s="445"/>
      <c r="BO137" s="440"/>
      <c r="BP137" s="441"/>
      <c r="BQ137" s="444"/>
      <c r="BR137" s="445"/>
      <c r="BS137" s="440"/>
      <c r="BT137" s="441"/>
      <c r="BU137" s="444"/>
      <c r="BV137" s="445"/>
      <c r="BW137" s="440"/>
      <c r="BX137" s="441"/>
    </row>
    <row r="138" spans="61:76" ht="11.25" customHeight="1">
      <c r="BI138" s="453">
        <v>0.6666666666666666</v>
      </c>
      <c r="BJ138" s="431"/>
      <c r="BK138" s="432"/>
      <c r="BL138" s="433"/>
      <c r="BM138" s="442" t="s">
        <v>115</v>
      </c>
      <c r="BN138" s="443"/>
      <c r="BO138" s="438"/>
      <c r="BP138" s="439"/>
      <c r="BQ138" s="442" t="s">
        <v>122</v>
      </c>
      <c r="BR138" s="443"/>
      <c r="BS138" s="438"/>
      <c r="BT138" s="439"/>
      <c r="BU138" s="446"/>
      <c r="BV138" s="443"/>
      <c r="BW138" s="438"/>
      <c r="BX138" s="439"/>
    </row>
    <row r="139" spans="61:76" ht="11.25" customHeight="1">
      <c r="BI139" s="63"/>
      <c r="BJ139" s="64"/>
      <c r="BK139" s="432">
        <v>0.708333333333333</v>
      </c>
      <c r="BL139" s="433"/>
      <c r="BM139" s="444"/>
      <c r="BN139" s="445"/>
      <c r="BO139" s="440"/>
      <c r="BP139" s="441"/>
      <c r="BQ139" s="444"/>
      <c r="BR139" s="445"/>
      <c r="BS139" s="440"/>
      <c r="BT139" s="441"/>
      <c r="BU139" s="444"/>
      <c r="BV139" s="445"/>
      <c r="BW139" s="440"/>
      <c r="BX139" s="441"/>
    </row>
    <row r="140" spans="61:76" ht="11.25" customHeight="1">
      <c r="BI140" s="430" t="s">
        <v>16</v>
      </c>
      <c r="BJ140" s="431"/>
      <c r="BK140" s="432"/>
      <c r="BL140" s="433"/>
      <c r="BM140" s="442" t="s">
        <v>106</v>
      </c>
      <c r="BN140" s="443"/>
      <c r="BO140" s="438"/>
      <c r="BP140" s="439"/>
      <c r="BQ140" s="442" t="s">
        <v>106</v>
      </c>
      <c r="BR140" s="443"/>
      <c r="BS140" s="438"/>
      <c r="BT140" s="439"/>
      <c r="BU140" s="446"/>
      <c r="BV140" s="443"/>
      <c r="BW140" s="438"/>
      <c r="BX140" s="439"/>
    </row>
    <row r="141" spans="61:76" ht="11.25" customHeight="1">
      <c r="BI141" s="448" t="s">
        <v>75</v>
      </c>
      <c r="BJ141" s="449"/>
      <c r="BK141" s="432">
        <v>0.75</v>
      </c>
      <c r="BL141" s="433"/>
      <c r="BM141" s="444"/>
      <c r="BN141" s="445"/>
      <c r="BO141" s="440"/>
      <c r="BP141" s="441"/>
      <c r="BQ141" s="444"/>
      <c r="BR141" s="445"/>
      <c r="BS141" s="440"/>
      <c r="BT141" s="441"/>
      <c r="BU141" s="444"/>
      <c r="BV141" s="445"/>
      <c r="BW141" s="440"/>
      <c r="BX141" s="441"/>
    </row>
    <row r="142" spans="61:76" ht="11.25" customHeight="1">
      <c r="BI142" s="430" t="s">
        <v>17</v>
      </c>
      <c r="BJ142" s="431"/>
      <c r="BK142" s="432"/>
      <c r="BL142" s="433"/>
      <c r="BM142" s="442" t="s">
        <v>149</v>
      </c>
      <c r="BN142" s="443"/>
      <c r="BO142" s="438"/>
      <c r="BP142" s="439"/>
      <c r="BQ142" s="442" t="s">
        <v>134</v>
      </c>
      <c r="BR142" s="450"/>
      <c r="BS142" s="447"/>
      <c r="BT142" s="439"/>
      <c r="BU142" s="446"/>
      <c r="BV142" s="443"/>
      <c r="BW142" s="438"/>
      <c r="BX142" s="439"/>
    </row>
    <row r="143" spans="61:76" ht="11.25" customHeight="1">
      <c r="BI143" s="448" t="s">
        <v>76</v>
      </c>
      <c r="BJ143" s="449"/>
      <c r="BK143" s="432">
        <v>0.791666666666667</v>
      </c>
      <c r="BL143" s="433"/>
      <c r="BM143" s="444"/>
      <c r="BN143" s="445"/>
      <c r="BO143" s="440"/>
      <c r="BP143" s="441"/>
      <c r="BQ143" s="451"/>
      <c r="BR143" s="452"/>
      <c r="BS143" s="440"/>
      <c r="BT143" s="441"/>
      <c r="BU143" s="444"/>
      <c r="BV143" s="445"/>
      <c r="BW143" s="440"/>
      <c r="BX143" s="441"/>
    </row>
    <row r="144" spans="61:76" ht="11.25" customHeight="1">
      <c r="BI144" s="65"/>
      <c r="BJ144" s="66"/>
      <c r="BK144" s="432"/>
      <c r="BL144" s="433"/>
      <c r="BM144" s="442" t="s">
        <v>107</v>
      </c>
      <c r="BN144" s="443"/>
      <c r="BO144" s="438"/>
      <c r="BP144" s="439"/>
      <c r="BQ144" s="442" t="s">
        <v>107</v>
      </c>
      <c r="BR144" s="443"/>
      <c r="BS144" s="438"/>
      <c r="BT144" s="439"/>
      <c r="BU144" s="446"/>
      <c r="BV144" s="443"/>
      <c r="BW144" s="438"/>
      <c r="BX144" s="439"/>
    </row>
    <row r="145" spans="61:76" ht="11.25" customHeight="1">
      <c r="BI145" s="63"/>
      <c r="BJ145" s="64"/>
      <c r="BK145" s="432">
        <v>0.833333333333333</v>
      </c>
      <c r="BL145" s="433"/>
      <c r="BM145" s="444"/>
      <c r="BN145" s="445"/>
      <c r="BO145" s="440"/>
      <c r="BP145" s="441"/>
      <c r="BQ145" s="444"/>
      <c r="BR145" s="445"/>
      <c r="BS145" s="440"/>
      <c r="BT145" s="441"/>
      <c r="BU145" s="444"/>
      <c r="BV145" s="445"/>
      <c r="BW145" s="440"/>
      <c r="BX145" s="441"/>
    </row>
    <row r="146" spans="61:76" ht="11.25" customHeight="1">
      <c r="BI146" s="63"/>
      <c r="BJ146" s="64"/>
      <c r="BK146" s="432"/>
      <c r="BL146" s="433"/>
      <c r="BM146" s="442" t="s">
        <v>145</v>
      </c>
      <c r="BN146" s="443"/>
      <c r="BO146" s="438"/>
      <c r="BP146" s="439"/>
      <c r="BQ146" s="442" t="s">
        <v>145</v>
      </c>
      <c r="BR146" s="443"/>
      <c r="BS146" s="438"/>
      <c r="BT146" s="439"/>
      <c r="BU146" s="446"/>
      <c r="BV146" s="443"/>
      <c r="BW146" s="438"/>
      <c r="BX146" s="439"/>
    </row>
    <row r="147" spans="61:76" ht="11.25" customHeight="1">
      <c r="BI147" s="430" t="s">
        <v>18</v>
      </c>
      <c r="BJ147" s="431"/>
      <c r="BK147" s="432">
        <v>0.875</v>
      </c>
      <c r="BL147" s="433"/>
      <c r="BM147" s="444"/>
      <c r="BN147" s="445"/>
      <c r="BO147" s="440"/>
      <c r="BP147" s="441"/>
      <c r="BQ147" s="444"/>
      <c r="BR147" s="445"/>
      <c r="BS147" s="440"/>
      <c r="BT147" s="441"/>
      <c r="BU147" s="444"/>
      <c r="BV147" s="445"/>
      <c r="BW147" s="440"/>
      <c r="BX147" s="441"/>
    </row>
    <row r="148" spans="61:76" ht="11.25" customHeight="1" thickBot="1">
      <c r="BI148" s="436">
        <v>0.8958333333333334</v>
      </c>
      <c r="BJ148" s="437"/>
      <c r="BK148" s="434"/>
      <c r="BL148" s="435"/>
      <c r="BM148" s="428" t="s">
        <v>108</v>
      </c>
      <c r="BN148" s="429"/>
      <c r="BO148" s="426"/>
      <c r="BP148" s="427"/>
      <c r="BQ148" s="428" t="s">
        <v>108</v>
      </c>
      <c r="BR148" s="429"/>
      <c r="BS148" s="426"/>
      <c r="BT148" s="427"/>
      <c r="BU148" s="428"/>
      <c r="BV148" s="429"/>
      <c r="BW148" s="426"/>
      <c r="BX148" s="427"/>
    </row>
    <row r="149" spans="61:76" ht="13.5">
      <c r="BI149" s="241" t="s">
        <v>187</v>
      </c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</row>
    <row r="150" spans="61:76" ht="13.5">
      <c r="BI150" s="241" t="s">
        <v>184</v>
      </c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</row>
    <row r="151" spans="61:76" ht="13.5">
      <c r="BI151" s="241" t="s">
        <v>185</v>
      </c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</row>
    <row r="152" spans="61:76" ht="13.5">
      <c r="BI152" s="241" t="s">
        <v>205</v>
      </c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</row>
    <row r="153" spans="61:76" ht="13.5">
      <c r="BI153" s="241" t="s">
        <v>183</v>
      </c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</row>
    <row r="154" spans="61:76" ht="13.5">
      <c r="BI154" s="241" t="s">
        <v>186</v>
      </c>
      <c r="BJ154" s="241"/>
      <c r="BK154" s="241"/>
      <c r="BL154" s="241"/>
      <c r="BM154" s="241"/>
      <c r="BN154" s="241"/>
      <c r="BO154" s="241"/>
      <c r="BP154" s="241"/>
      <c r="BQ154" s="241"/>
      <c r="BR154" s="241"/>
      <c r="BS154" s="241"/>
      <c r="BT154" s="241"/>
      <c r="BU154" s="241"/>
      <c r="BV154" s="241"/>
      <c r="BW154" s="241"/>
      <c r="BX154" s="241"/>
    </row>
    <row r="155" spans="60:62" ht="13.5" customHeight="1">
      <c r="BH155" s="60"/>
      <c r="BI155" s="60"/>
      <c r="BJ155" s="60"/>
    </row>
    <row r="156" spans="60:76" ht="13.5" customHeight="1">
      <c r="BH156" s="421" t="s">
        <v>132</v>
      </c>
      <c r="BI156" s="421"/>
      <c r="BJ156" s="421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1"/>
      <c r="BU156" s="421"/>
      <c r="BV156" s="421"/>
      <c r="BW156" s="421"/>
      <c r="BX156" s="421"/>
    </row>
    <row r="157" spans="60:77" ht="13.5" customHeight="1">
      <c r="BH157" s="60"/>
      <c r="BI157" s="393" t="s">
        <v>62</v>
      </c>
      <c r="BJ157" s="393"/>
      <c r="BK157" s="422" t="s">
        <v>63</v>
      </c>
      <c r="BL157" s="423"/>
      <c r="BM157" s="393" t="s">
        <v>66</v>
      </c>
      <c r="BN157" s="393"/>
      <c r="BO157" s="393"/>
      <c r="BP157" s="393"/>
      <c r="BQ157" s="393" t="s">
        <v>67</v>
      </c>
      <c r="BR157" s="393"/>
      <c r="BS157" s="393"/>
      <c r="BT157" s="393"/>
      <c r="BU157" s="393" t="s">
        <v>68</v>
      </c>
      <c r="BV157" s="393"/>
      <c r="BW157" s="393"/>
      <c r="BX157" s="393"/>
      <c r="BY157" s="67"/>
    </row>
    <row r="158" spans="60:77" ht="13.5" customHeight="1">
      <c r="BH158" s="60"/>
      <c r="BI158" s="393"/>
      <c r="BJ158" s="393"/>
      <c r="BK158" s="424"/>
      <c r="BL158" s="425"/>
      <c r="BM158" s="418">
        <v>42842</v>
      </c>
      <c r="BN158" s="419"/>
      <c r="BO158" s="420"/>
      <c r="BP158" s="1" t="s">
        <v>69</v>
      </c>
      <c r="BQ158" s="418">
        <v>42843</v>
      </c>
      <c r="BR158" s="419"/>
      <c r="BS158" s="420"/>
      <c r="BT158" s="1" t="s">
        <v>69</v>
      </c>
      <c r="BU158" s="418">
        <v>42844</v>
      </c>
      <c r="BV158" s="419"/>
      <c r="BW158" s="420"/>
      <c r="BX158" s="1" t="s">
        <v>69</v>
      </c>
      <c r="BY158" s="68"/>
    </row>
    <row r="159" spans="60:77" ht="13.5" customHeight="1">
      <c r="BH159" s="60"/>
      <c r="BI159" s="409" t="s">
        <v>58</v>
      </c>
      <c r="BJ159" s="409"/>
      <c r="BK159" s="416">
        <v>720</v>
      </c>
      <c r="BL159" s="417"/>
      <c r="BM159" s="381" t="s">
        <v>126</v>
      </c>
      <c r="BN159" s="381"/>
      <c r="BO159" s="381"/>
      <c r="BP159" s="77">
        <v>3</v>
      </c>
      <c r="BQ159" s="387" t="s">
        <v>70</v>
      </c>
      <c r="BR159" s="387"/>
      <c r="BS159" s="387"/>
      <c r="BT159" s="78"/>
      <c r="BU159" s="387" t="s">
        <v>70</v>
      </c>
      <c r="BV159" s="387"/>
      <c r="BW159" s="387"/>
      <c r="BX159" s="78"/>
      <c r="BY159" s="17"/>
    </row>
    <row r="160" spans="60:77" ht="13.5" customHeight="1">
      <c r="BH160" s="60"/>
      <c r="BI160" s="409" t="s">
        <v>60</v>
      </c>
      <c r="BJ160" s="409"/>
      <c r="BK160" s="416">
        <v>940</v>
      </c>
      <c r="BL160" s="417"/>
      <c r="BM160" s="387" t="s">
        <v>70</v>
      </c>
      <c r="BN160" s="387"/>
      <c r="BO160" s="387"/>
      <c r="BP160" s="78"/>
      <c r="BQ160" s="387" t="s">
        <v>70</v>
      </c>
      <c r="BR160" s="387"/>
      <c r="BS160" s="387"/>
      <c r="BT160" s="78"/>
      <c r="BU160" s="381" t="s">
        <v>130</v>
      </c>
      <c r="BV160" s="381"/>
      <c r="BW160" s="381"/>
      <c r="BX160" s="77">
        <v>2</v>
      </c>
      <c r="BY160" s="17"/>
    </row>
    <row r="161" spans="60:77" ht="13.5" customHeight="1">
      <c r="BH161" s="60"/>
      <c r="BI161" s="409" t="s">
        <v>64</v>
      </c>
      <c r="BJ161" s="409"/>
      <c r="BK161" s="416">
        <v>420</v>
      </c>
      <c r="BL161" s="417"/>
      <c r="BM161" s="387" t="s">
        <v>70</v>
      </c>
      <c r="BN161" s="387"/>
      <c r="BO161" s="387"/>
      <c r="BP161" s="78"/>
      <c r="BQ161" s="387" t="s">
        <v>70</v>
      </c>
      <c r="BR161" s="387"/>
      <c r="BS161" s="387"/>
      <c r="BT161" s="78"/>
      <c r="BU161" s="387" t="s">
        <v>70</v>
      </c>
      <c r="BV161" s="387"/>
      <c r="BW161" s="387"/>
      <c r="BX161" s="78"/>
      <c r="BY161" s="17"/>
    </row>
    <row r="162" spans="60:77" ht="13.5" customHeight="1">
      <c r="BH162" s="60"/>
      <c r="BI162" s="409" t="s">
        <v>59</v>
      </c>
      <c r="BJ162" s="409"/>
      <c r="BK162" s="416">
        <v>1100</v>
      </c>
      <c r="BL162" s="417"/>
      <c r="BM162" s="387" t="s">
        <v>70</v>
      </c>
      <c r="BN162" s="387"/>
      <c r="BO162" s="387"/>
      <c r="BP162" s="78"/>
      <c r="BQ162" s="381" t="s">
        <v>179</v>
      </c>
      <c r="BR162" s="381"/>
      <c r="BS162" s="381"/>
      <c r="BT162" s="77">
        <v>4</v>
      </c>
      <c r="BU162" s="387" t="s">
        <v>70</v>
      </c>
      <c r="BV162" s="387"/>
      <c r="BW162" s="387"/>
      <c r="BX162" s="78"/>
      <c r="BY162" s="17"/>
    </row>
    <row r="163" spans="60:77" ht="13.5" customHeight="1">
      <c r="BH163" s="60"/>
      <c r="BI163" s="409" t="s">
        <v>65</v>
      </c>
      <c r="BJ163" s="409"/>
      <c r="BK163" s="416">
        <v>420</v>
      </c>
      <c r="BL163" s="417"/>
      <c r="BM163" s="387" t="s">
        <v>70</v>
      </c>
      <c r="BN163" s="387"/>
      <c r="BO163" s="387"/>
      <c r="BP163" s="78"/>
      <c r="BQ163" s="387" t="s">
        <v>70</v>
      </c>
      <c r="BR163" s="387"/>
      <c r="BS163" s="387"/>
      <c r="BT163" s="78"/>
      <c r="BU163" s="387" t="s">
        <v>70</v>
      </c>
      <c r="BV163" s="387"/>
      <c r="BW163" s="387"/>
      <c r="BX163" s="78"/>
      <c r="BY163" s="17"/>
    </row>
    <row r="164" spans="60:77" ht="13.5" customHeight="1">
      <c r="BH164" s="60"/>
      <c r="BI164" s="409" t="s">
        <v>61</v>
      </c>
      <c r="BJ164" s="409"/>
      <c r="BK164" s="410">
        <v>60</v>
      </c>
      <c r="BL164" s="411"/>
      <c r="BM164" s="412"/>
      <c r="BN164" s="412"/>
      <c r="BO164" s="412"/>
      <c r="BP164" s="78"/>
      <c r="BQ164" s="412"/>
      <c r="BR164" s="412"/>
      <c r="BS164" s="412"/>
      <c r="BT164" s="77">
        <v>54</v>
      </c>
      <c r="BU164" s="412"/>
      <c r="BV164" s="412"/>
      <c r="BW164" s="412"/>
      <c r="BX164" s="78"/>
      <c r="BY164" s="17"/>
    </row>
    <row r="165" spans="60:62" ht="13.5" customHeight="1">
      <c r="BH165" s="60"/>
      <c r="BI165" s="60"/>
      <c r="BJ165" s="60"/>
    </row>
    <row r="166" spans="60:76" ht="14.25">
      <c r="BH166" s="26" t="s">
        <v>56</v>
      </c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</row>
    <row r="167" spans="60:76" ht="13.5" customHeight="1">
      <c r="BH167" s="28"/>
      <c r="BI167" s="413" t="s">
        <v>3</v>
      </c>
      <c r="BJ167" s="414"/>
      <c r="BK167" s="414"/>
      <c r="BL167" s="414"/>
      <c r="BM167" s="414"/>
      <c r="BN167" s="414"/>
      <c r="BO167" s="414"/>
      <c r="BP167" s="415"/>
      <c r="BQ167" s="379" t="s">
        <v>31</v>
      </c>
      <c r="BR167" s="379"/>
      <c r="BS167" s="379"/>
      <c r="BT167" s="379"/>
      <c r="BU167" s="379"/>
      <c r="BV167" s="379"/>
      <c r="BW167" s="379"/>
      <c r="BX167" s="379"/>
    </row>
    <row r="168" spans="60:76" ht="11.25" customHeight="1">
      <c r="BH168" s="28"/>
      <c r="BI168" s="408" t="s">
        <v>39</v>
      </c>
      <c r="BJ168" s="398" t="s">
        <v>96</v>
      </c>
      <c r="BK168" s="399"/>
      <c r="BL168" s="400"/>
      <c r="BM168" s="394" t="s">
        <v>38</v>
      </c>
      <c r="BN168" s="397" t="s">
        <v>4</v>
      </c>
      <c r="BO168" s="397"/>
      <c r="BP168" s="397"/>
      <c r="BQ168" s="408" t="s">
        <v>39</v>
      </c>
      <c r="BR168" s="398" t="s">
        <v>96</v>
      </c>
      <c r="BS168" s="399"/>
      <c r="BT168" s="400"/>
      <c r="BU168" s="394" t="s">
        <v>38</v>
      </c>
      <c r="BV168" s="397" t="s">
        <v>4</v>
      </c>
      <c r="BW168" s="397"/>
      <c r="BX168" s="397"/>
    </row>
    <row r="169" spans="60:76" ht="11.25" customHeight="1">
      <c r="BH169" s="28"/>
      <c r="BI169" s="408"/>
      <c r="BJ169" s="401"/>
      <c r="BK169" s="402"/>
      <c r="BL169" s="403"/>
      <c r="BM169" s="395"/>
      <c r="BN169" s="397"/>
      <c r="BO169" s="397"/>
      <c r="BP169" s="397"/>
      <c r="BQ169" s="408"/>
      <c r="BR169" s="401"/>
      <c r="BS169" s="402"/>
      <c r="BT169" s="403"/>
      <c r="BU169" s="395"/>
      <c r="BV169" s="397"/>
      <c r="BW169" s="397"/>
      <c r="BX169" s="397"/>
    </row>
    <row r="170" spans="61:76" ht="11.25" customHeight="1">
      <c r="BI170" s="408"/>
      <c r="BJ170" s="404"/>
      <c r="BK170" s="405"/>
      <c r="BL170" s="406"/>
      <c r="BM170" s="395"/>
      <c r="BN170" s="397" t="s">
        <v>5</v>
      </c>
      <c r="BO170" s="397"/>
      <c r="BP170" s="397"/>
      <c r="BQ170" s="408"/>
      <c r="BR170" s="404"/>
      <c r="BS170" s="405"/>
      <c r="BT170" s="406"/>
      <c r="BU170" s="395"/>
      <c r="BV170" s="397" t="s">
        <v>5</v>
      </c>
      <c r="BW170" s="397"/>
      <c r="BX170" s="397"/>
    </row>
    <row r="171" spans="61:76" ht="11.25" customHeight="1">
      <c r="BI171" s="408"/>
      <c r="BJ171" s="398" t="s">
        <v>97</v>
      </c>
      <c r="BK171" s="399"/>
      <c r="BL171" s="400"/>
      <c r="BM171" s="395"/>
      <c r="BN171" s="397"/>
      <c r="BO171" s="397"/>
      <c r="BP171" s="397"/>
      <c r="BQ171" s="408"/>
      <c r="BR171" s="398" t="s">
        <v>97</v>
      </c>
      <c r="BS171" s="399"/>
      <c r="BT171" s="400"/>
      <c r="BU171" s="395"/>
      <c r="BV171" s="397"/>
      <c r="BW171" s="397"/>
      <c r="BX171" s="397"/>
    </row>
    <row r="172" spans="61:76" ht="11.25" customHeight="1">
      <c r="BI172" s="408"/>
      <c r="BJ172" s="401"/>
      <c r="BK172" s="402"/>
      <c r="BL172" s="403"/>
      <c r="BM172" s="395"/>
      <c r="BN172" s="407"/>
      <c r="BO172" s="407"/>
      <c r="BP172" s="407"/>
      <c r="BQ172" s="408"/>
      <c r="BR172" s="401"/>
      <c r="BS172" s="402"/>
      <c r="BT172" s="403"/>
      <c r="BU172" s="395"/>
      <c r="BV172" s="407"/>
      <c r="BW172" s="407"/>
      <c r="BX172" s="407"/>
    </row>
    <row r="173" spans="61:76" ht="11.25" customHeight="1">
      <c r="BI173" s="408"/>
      <c r="BJ173" s="404"/>
      <c r="BK173" s="405"/>
      <c r="BL173" s="406"/>
      <c r="BM173" s="396"/>
      <c r="BN173" s="407"/>
      <c r="BO173" s="407"/>
      <c r="BP173" s="407"/>
      <c r="BQ173" s="408"/>
      <c r="BR173" s="404"/>
      <c r="BS173" s="405"/>
      <c r="BT173" s="406"/>
      <c r="BU173" s="396"/>
      <c r="BV173" s="407"/>
      <c r="BW173" s="407"/>
      <c r="BX173" s="407"/>
    </row>
    <row r="174" spans="61:76" ht="13.5" customHeight="1">
      <c r="BI174" s="388" t="s">
        <v>173</v>
      </c>
      <c r="BJ174" s="388"/>
      <c r="BK174" s="388"/>
      <c r="BL174" s="388"/>
      <c r="BM174" s="388"/>
      <c r="BN174" s="388"/>
      <c r="BO174" s="388"/>
      <c r="BP174" s="388"/>
      <c r="BQ174" s="388"/>
      <c r="BR174" s="388"/>
      <c r="BS174" s="388"/>
      <c r="BT174" s="388"/>
      <c r="BU174" s="388"/>
      <c r="BV174" s="388"/>
      <c r="BW174" s="388"/>
      <c r="BX174" s="388"/>
    </row>
    <row r="175" spans="61:76" ht="13.5" customHeight="1">
      <c r="BI175" s="389" t="s">
        <v>41</v>
      </c>
      <c r="BJ175" s="389"/>
      <c r="BK175" s="389"/>
      <c r="BL175" s="389"/>
      <c r="BM175" s="389"/>
      <c r="BN175" s="389"/>
      <c r="BO175" s="389"/>
      <c r="BP175" s="389"/>
      <c r="BQ175" s="389"/>
      <c r="BR175" s="389"/>
      <c r="BS175" s="389"/>
      <c r="BT175" s="389"/>
      <c r="BU175" s="389"/>
      <c r="BV175" s="389"/>
      <c r="BW175" s="389"/>
      <c r="BX175" s="389"/>
    </row>
    <row r="176" spans="61:76" ht="13.5" customHeight="1">
      <c r="BI176" s="389" t="s">
        <v>40</v>
      </c>
      <c r="BJ176" s="389"/>
      <c r="BK176" s="389"/>
      <c r="BL176" s="389"/>
      <c r="BM176" s="389"/>
      <c r="BN176" s="389"/>
      <c r="BO176" s="389"/>
      <c r="BP176" s="389"/>
      <c r="BQ176" s="389"/>
      <c r="BR176" s="389"/>
      <c r="BS176" s="389"/>
      <c r="BT176" s="389"/>
      <c r="BU176" s="389"/>
      <c r="BV176" s="389"/>
      <c r="BW176" s="389"/>
      <c r="BX176" s="389"/>
    </row>
    <row r="177" spans="61:76" ht="14.25" customHeight="1"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</row>
    <row r="178" spans="60:76" ht="14.25" customHeight="1">
      <c r="BH178" s="70" t="s">
        <v>57</v>
      </c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</row>
    <row r="179" spans="60:76" ht="14.25" customHeight="1">
      <c r="BH179" s="2"/>
      <c r="BI179" s="379" t="s">
        <v>8</v>
      </c>
      <c r="BJ179" s="379"/>
      <c r="BK179" s="379"/>
      <c r="BL179" s="390" t="s">
        <v>133</v>
      </c>
      <c r="BM179" s="391"/>
      <c r="BN179" s="391"/>
      <c r="BO179" s="392"/>
      <c r="BP179" s="393" t="s">
        <v>34</v>
      </c>
      <c r="BQ179" s="393"/>
      <c r="BR179" s="393"/>
      <c r="BS179" s="393" t="s">
        <v>36</v>
      </c>
      <c r="BT179" s="393"/>
      <c r="BU179" s="393"/>
      <c r="BV179" s="393" t="s">
        <v>37</v>
      </c>
      <c r="BW179" s="393"/>
      <c r="BX179" s="393"/>
    </row>
    <row r="180" spans="60:76" ht="18.75" customHeight="1">
      <c r="BH180" s="2"/>
      <c r="BI180" s="379" t="s">
        <v>9</v>
      </c>
      <c r="BJ180" s="379"/>
      <c r="BK180" s="379"/>
      <c r="BL180" s="75">
        <v>4</v>
      </c>
      <c r="BM180" s="71" t="s">
        <v>19</v>
      </c>
      <c r="BN180" s="76">
        <v>17</v>
      </c>
      <c r="BO180" s="72" t="s">
        <v>20</v>
      </c>
      <c r="BP180" s="380">
        <v>0.6666666666666666</v>
      </c>
      <c r="BQ180" s="381"/>
      <c r="BR180" s="381"/>
      <c r="BS180" s="381" t="s">
        <v>180</v>
      </c>
      <c r="BT180" s="381"/>
      <c r="BU180" s="381"/>
      <c r="BV180" s="381" t="s">
        <v>58</v>
      </c>
      <c r="BW180" s="381"/>
      <c r="BX180" s="381"/>
    </row>
    <row r="181" spans="60:76" ht="18.75" customHeight="1">
      <c r="BH181" s="2"/>
      <c r="BI181" s="386" t="s">
        <v>174</v>
      </c>
      <c r="BJ181" s="386"/>
      <c r="BK181" s="386"/>
      <c r="BL181" s="75">
        <v>4</v>
      </c>
      <c r="BM181" s="71" t="s">
        <v>19</v>
      </c>
      <c r="BN181" s="76">
        <v>18</v>
      </c>
      <c r="BO181" s="72" t="s">
        <v>20</v>
      </c>
      <c r="BP181" s="380">
        <v>0.2916666666666667</v>
      </c>
      <c r="BQ181" s="381"/>
      <c r="BR181" s="381"/>
      <c r="BS181" s="381" t="s">
        <v>180</v>
      </c>
      <c r="BT181" s="381"/>
      <c r="BU181" s="381"/>
      <c r="BV181" s="381" t="s">
        <v>131</v>
      </c>
      <c r="BW181" s="381"/>
      <c r="BX181" s="381"/>
    </row>
    <row r="182" spans="60:76" ht="18.75" customHeight="1">
      <c r="BH182" s="2"/>
      <c r="BI182" s="386" t="s">
        <v>174</v>
      </c>
      <c r="BJ182" s="386"/>
      <c r="BK182" s="386"/>
      <c r="BL182" s="75">
        <v>4</v>
      </c>
      <c r="BM182" s="71" t="s">
        <v>19</v>
      </c>
      <c r="BN182" s="76">
        <v>19</v>
      </c>
      <c r="BO182" s="72" t="s">
        <v>20</v>
      </c>
      <c r="BP182" s="380">
        <v>0.2916666666666667</v>
      </c>
      <c r="BQ182" s="381"/>
      <c r="BR182" s="381"/>
      <c r="BS182" s="381" t="s">
        <v>180</v>
      </c>
      <c r="BT182" s="381"/>
      <c r="BU182" s="381"/>
      <c r="BV182" s="381" t="s">
        <v>131</v>
      </c>
      <c r="BW182" s="381"/>
      <c r="BX182" s="381"/>
    </row>
    <row r="183" spans="60:76" ht="18.75" customHeight="1">
      <c r="BH183" s="2"/>
      <c r="BI183" s="386" t="s">
        <v>175</v>
      </c>
      <c r="BJ183" s="386"/>
      <c r="BK183" s="386"/>
      <c r="BL183" s="75"/>
      <c r="BM183" s="71" t="s">
        <v>19</v>
      </c>
      <c r="BN183" s="76"/>
      <c r="BO183" s="72" t="s">
        <v>20</v>
      </c>
      <c r="BP183" s="387" t="s">
        <v>35</v>
      </c>
      <c r="BQ183" s="387"/>
      <c r="BR183" s="387"/>
      <c r="BS183" s="387"/>
      <c r="BT183" s="387"/>
      <c r="BU183" s="387"/>
      <c r="BV183" s="387"/>
      <c r="BW183" s="387"/>
      <c r="BX183" s="387"/>
    </row>
    <row r="184" spans="60:76" ht="18.75" customHeight="1">
      <c r="BH184" s="2"/>
      <c r="BI184" s="379" t="s">
        <v>10</v>
      </c>
      <c r="BJ184" s="379"/>
      <c r="BK184" s="379"/>
      <c r="BL184" s="75">
        <v>4</v>
      </c>
      <c r="BM184" s="71" t="s">
        <v>19</v>
      </c>
      <c r="BN184" s="76">
        <v>19</v>
      </c>
      <c r="BO184" s="72" t="s">
        <v>20</v>
      </c>
      <c r="BP184" s="380">
        <v>0.5833333333333334</v>
      </c>
      <c r="BQ184" s="381"/>
      <c r="BR184" s="381"/>
      <c r="BS184" s="381" t="s">
        <v>180</v>
      </c>
      <c r="BT184" s="381"/>
      <c r="BU184" s="381"/>
      <c r="BV184" s="381" t="s">
        <v>60</v>
      </c>
      <c r="BW184" s="381"/>
      <c r="BX184" s="381"/>
    </row>
    <row r="185" spans="77:97" ht="18.75"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</sheetData>
  <sheetProtection sheet="1" selectLockedCells="1" selectUnlockedCells="1"/>
  <mergeCells count="329">
    <mergeCell ref="BI153:BX153"/>
    <mergeCell ref="A5:R5"/>
    <mergeCell ref="A6:R6"/>
    <mergeCell ref="A8:C8"/>
    <mergeCell ref="D8:O8"/>
    <mergeCell ref="A9:C9"/>
    <mergeCell ref="A10:C10"/>
    <mergeCell ref="V10:AA10"/>
    <mergeCell ref="M10:N10"/>
    <mergeCell ref="V11:AA11"/>
    <mergeCell ref="B14:Q14"/>
    <mergeCell ref="C17:H17"/>
    <mergeCell ref="C18:P18"/>
    <mergeCell ref="D16:N16"/>
    <mergeCell ref="A11:C11"/>
    <mergeCell ref="D11:R11"/>
    <mergeCell ref="C15:H15"/>
    <mergeCell ref="C19:P19"/>
    <mergeCell ref="C20:P20"/>
    <mergeCell ref="B21:B25"/>
    <mergeCell ref="C21:P21"/>
    <mergeCell ref="C22:P22"/>
    <mergeCell ref="D23:P23"/>
    <mergeCell ref="C24:P24"/>
    <mergeCell ref="C25:P25"/>
    <mergeCell ref="C26:G26"/>
    <mergeCell ref="C27:G27"/>
    <mergeCell ref="C29:D29"/>
    <mergeCell ref="C30:P30"/>
    <mergeCell ref="C31:P31"/>
    <mergeCell ref="C32:P32"/>
    <mergeCell ref="S47:BG47"/>
    <mergeCell ref="C33:P33"/>
    <mergeCell ref="C34:P34"/>
    <mergeCell ref="C36:H36"/>
    <mergeCell ref="C37:P37"/>
    <mergeCell ref="C38:P38"/>
    <mergeCell ref="C39:P39"/>
    <mergeCell ref="W48:AB48"/>
    <mergeCell ref="AC48:AE48"/>
    <mergeCell ref="AG48:AJ48"/>
    <mergeCell ref="AK48:AP48"/>
    <mergeCell ref="AQ48:AS48"/>
    <mergeCell ref="A41:R41"/>
    <mergeCell ref="AM42:AP43"/>
    <mergeCell ref="AQ42:BG43"/>
    <mergeCell ref="S45:BG45"/>
    <mergeCell ref="S46:BG46"/>
    <mergeCell ref="AF80:AG80"/>
    <mergeCell ref="AI80:AJ80"/>
    <mergeCell ref="AK80:AL80"/>
    <mergeCell ref="AT48:BG48"/>
    <mergeCell ref="S50:BG50"/>
    <mergeCell ref="AR68:BF68"/>
    <mergeCell ref="AR69:BF69"/>
    <mergeCell ref="AR70:BF70"/>
    <mergeCell ref="AR71:BF73"/>
    <mergeCell ref="S48:V48"/>
    <mergeCell ref="BF80:BG80"/>
    <mergeCell ref="BC81:BD81"/>
    <mergeCell ref="BE81:BG81"/>
    <mergeCell ref="S78:BG78"/>
    <mergeCell ref="S79:BG79"/>
    <mergeCell ref="T80:W81"/>
    <mergeCell ref="X80:Y80"/>
    <mergeCell ref="Z80:AA80"/>
    <mergeCell ref="AB80:AC80"/>
    <mergeCell ref="AD80:AE80"/>
    <mergeCell ref="AY81:AZ81"/>
    <mergeCell ref="BA81:BB81"/>
    <mergeCell ref="AM80:AN80"/>
    <mergeCell ref="AO80:AP80"/>
    <mergeCell ref="AQ80:AT81"/>
    <mergeCell ref="AU80:AX80"/>
    <mergeCell ref="AY80:BE80"/>
    <mergeCell ref="X81:AB81"/>
    <mergeCell ref="AC81:AE81"/>
    <mergeCell ref="AF81:AG81"/>
    <mergeCell ref="AU81:AX81"/>
    <mergeCell ref="AI82:AJ82"/>
    <mergeCell ref="AK82:AL82"/>
    <mergeCell ref="AM82:AN82"/>
    <mergeCell ref="AO82:AP82"/>
    <mergeCell ref="S84:BG84"/>
    <mergeCell ref="S85:BG85"/>
    <mergeCell ref="T82:W82"/>
    <mergeCell ref="X82:Y82"/>
    <mergeCell ref="Z82:AA82"/>
    <mergeCell ref="AB82:AC82"/>
    <mergeCell ref="AD82:AE82"/>
    <mergeCell ref="AF82:AG82"/>
    <mergeCell ref="BQ110:BR111"/>
    <mergeCell ref="BS110:BX111"/>
    <mergeCell ref="BH113:BX113"/>
    <mergeCell ref="BH114:BX114"/>
    <mergeCell ref="BI115:BL116"/>
    <mergeCell ref="BM115:BP115"/>
    <mergeCell ref="BQ115:BT115"/>
    <mergeCell ref="BU115:BX115"/>
    <mergeCell ref="BM116:BN116"/>
    <mergeCell ref="BO116:BP116"/>
    <mergeCell ref="BQ116:BR116"/>
    <mergeCell ref="BS116:BT116"/>
    <mergeCell ref="BU116:BV116"/>
    <mergeCell ref="BW116:BX116"/>
    <mergeCell ref="BI117:BJ117"/>
    <mergeCell ref="BK117:BL118"/>
    <mergeCell ref="BM117:BN117"/>
    <mergeCell ref="BO117:BP117"/>
    <mergeCell ref="BQ117:BR117"/>
    <mergeCell ref="BS117:BT117"/>
    <mergeCell ref="BU117:BV117"/>
    <mergeCell ref="BW117:BX117"/>
    <mergeCell ref="BI118:BJ118"/>
    <mergeCell ref="BM118:BN119"/>
    <mergeCell ref="BO118:BP119"/>
    <mergeCell ref="BQ118:BR119"/>
    <mergeCell ref="BS118:BT119"/>
    <mergeCell ref="BU118:BV119"/>
    <mergeCell ref="BW118:BX119"/>
    <mergeCell ref="BK119:BL120"/>
    <mergeCell ref="BS122:BT123"/>
    <mergeCell ref="BU122:BV123"/>
    <mergeCell ref="BW122:BX123"/>
    <mergeCell ref="BI120:BJ120"/>
    <mergeCell ref="BM120:BN121"/>
    <mergeCell ref="BO120:BP121"/>
    <mergeCell ref="BQ120:BR121"/>
    <mergeCell ref="BS120:BT121"/>
    <mergeCell ref="BU120:BV121"/>
    <mergeCell ref="BS124:BT125"/>
    <mergeCell ref="BU128:BV129"/>
    <mergeCell ref="BW128:BX129"/>
    <mergeCell ref="BW120:BX121"/>
    <mergeCell ref="BI121:BJ121"/>
    <mergeCell ref="BK121:BL122"/>
    <mergeCell ref="BI122:BJ122"/>
    <mergeCell ref="BM122:BN123"/>
    <mergeCell ref="BO122:BP123"/>
    <mergeCell ref="BQ122:BR123"/>
    <mergeCell ref="BK127:BL128"/>
    <mergeCell ref="BI123:BJ123"/>
    <mergeCell ref="BK123:BL124"/>
    <mergeCell ref="BM124:BN125"/>
    <mergeCell ref="BO124:BP125"/>
    <mergeCell ref="BQ124:BR125"/>
    <mergeCell ref="BS128:BT129"/>
    <mergeCell ref="BU124:BV125"/>
    <mergeCell ref="BW124:BX125"/>
    <mergeCell ref="BK125:BL126"/>
    <mergeCell ref="BM126:BN127"/>
    <mergeCell ref="BO126:BP127"/>
    <mergeCell ref="BQ126:BR127"/>
    <mergeCell ref="BS126:BT127"/>
    <mergeCell ref="BU126:BV127"/>
    <mergeCell ref="BW126:BX127"/>
    <mergeCell ref="BS132:BT133"/>
    <mergeCell ref="BK129:BL130"/>
    <mergeCell ref="BI130:BJ130"/>
    <mergeCell ref="BM130:BN131"/>
    <mergeCell ref="BO130:BP131"/>
    <mergeCell ref="BQ130:BR131"/>
    <mergeCell ref="BS130:BT131"/>
    <mergeCell ref="BM128:BN129"/>
    <mergeCell ref="BO128:BP129"/>
    <mergeCell ref="BQ128:BR129"/>
    <mergeCell ref="BU130:BV131"/>
    <mergeCell ref="BW130:BX131"/>
    <mergeCell ref="BU132:BV133"/>
    <mergeCell ref="BW132:BX133"/>
    <mergeCell ref="BW134:BX135"/>
    <mergeCell ref="BI131:BJ131"/>
    <mergeCell ref="BK131:BL132"/>
    <mergeCell ref="BM132:BN133"/>
    <mergeCell ref="BO132:BP133"/>
    <mergeCell ref="BQ132:BR133"/>
    <mergeCell ref="BK135:BL136"/>
    <mergeCell ref="BM136:BN137"/>
    <mergeCell ref="BO136:BP137"/>
    <mergeCell ref="BQ136:BR137"/>
    <mergeCell ref="BS136:BT137"/>
    <mergeCell ref="BU136:BV137"/>
    <mergeCell ref="BO134:BP135"/>
    <mergeCell ref="BQ134:BR135"/>
    <mergeCell ref="BS134:BT135"/>
    <mergeCell ref="BU134:BV135"/>
    <mergeCell ref="BW136:BX137"/>
    <mergeCell ref="BK133:BL134"/>
    <mergeCell ref="BM134:BN135"/>
    <mergeCell ref="BI137:BJ137"/>
    <mergeCell ref="BK137:BL138"/>
    <mergeCell ref="BI138:BJ138"/>
    <mergeCell ref="BM138:BN139"/>
    <mergeCell ref="BO138:BP139"/>
    <mergeCell ref="BQ138:BR139"/>
    <mergeCell ref="BS138:BT139"/>
    <mergeCell ref="BU138:BV139"/>
    <mergeCell ref="BW138:BX139"/>
    <mergeCell ref="BK139:BL140"/>
    <mergeCell ref="BI140:BJ140"/>
    <mergeCell ref="BM140:BN141"/>
    <mergeCell ref="BO140:BP141"/>
    <mergeCell ref="BQ140:BR141"/>
    <mergeCell ref="BS140:BT141"/>
    <mergeCell ref="BU140:BV141"/>
    <mergeCell ref="BW140:BX141"/>
    <mergeCell ref="BI141:BJ141"/>
    <mergeCell ref="BK141:BL142"/>
    <mergeCell ref="BI142:BJ142"/>
    <mergeCell ref="BM142:BN143"/>
    <mergeCell ref="BO142:BP143"/>
    <mergeCell ref="BQ142:BR143"/>
    <mergeCell ref="BS142:BT143"/>
    <mergeCell ref="BU142:BV143"/>
    <mergeCell ref="BW142:BX143"/>
    <mergeCell ref="BI143:BJ143"/>
    <mergeCell ref="BK143:BL144"/>
    <mergeCell ref="BM144:BN145"/>
    <mergeCell ref="BO144:BP145"/>
    <mergeCell ref="BQ144:BR145"/>
    <mergeCell ref="BS144:BT145"/>
    <mergeCell ref="BU144:BV145"/>
    <mergeCell ref="BW144:BX145"/>
    <mergeCell ref="BK145:BL146"/>
    <mergeCell ref="BM146:BN147"/>
    <mergeCell ref="BO146:BP147"/>
    <mergeCell ref="BQ146:BR147"/>
    <mergeCell ref="BS146:BT147"/>
    <mergeCell ref="BU146:BV147"/>
    <mergeCell ref="BW146:BX147"/>
    <mergeCell ref="BI147:BJ147"/>
    <mergeCell ref="BK147:BL148"/>
    <mergeCell ref="BI148:BJ148"/>
    <mergeCell ref="BM148:BN148"/>
    <mergeCell ref="BO148:BP148"/>
    <mergeCell ref="BQ148:BR148"/>
    <mergeCell ref="BS148:BT148"/>
    <mergeCell ref="BU148:BV148"/>
    <mergeCell ref="BW148:BX148"/>
    <mergeCell ref="BI149:BX149"/>
    <mergeCell ref="BI150:BX150"/>
    <mergeCell ref="BI151:BX151"/>
    <mergeCell ref="BI152:BX152"/>
    <mergeCell ref="BI154:BX154"/>
    <mergeCell ref="BH156:BX156"/>
    <mergeCell ref="BI157:BJ158"/>
    <mergeCell ref="BK157:BL158"/>
    <mergeCell ref="BM157:BP157"/>
    <mergeCell ref="BQ157:BT157"/>
    <mergeCell ref="BU157:BX157"/>
    <mergeCell ref="BM158:BO158"/>
    <mergeCell ref="BQ158:BS158"/>
    <mergeCell ref="BU158:BW158"/>
    <mergeCell ref="BI159:BJ159"/>
    <mergeCell ref="BK159:BL159"/>
    <mergeCell ref="BM159:BO159"/>
    <mergeCell ref="BQ159:BS159"/>
    <mergeCell ref="BU159:BW159"/>
    <mergeCell ref="BI160:BJ160"/>
    <mergeCell ref="BK160:BL160"/>
    <mergeCell ref="BM160:BO160"/>
    <mergeCell ref="BQ160:BS160"/>
    <mergeCell ref="BU160:BW160"/>
    <mergeCell ref="BI161:BJ161"/>
    <mergeCell ref="BK161:BL161"/>
    <mergeCell ref="BM161:BO161"/>
    <mergeCell ref="BQ161:BS161"/>
    <mergeCell ref="BU161:BW161"/>
    <mergeCell ref="BI162:BJ162"/>
    <mergeCell ref="BK162:BL162"/>
    <mergeCell ref="BM162:BO162"/>
    <mergeCell ref="BQ162:BS162"/>
    <mergeCell ref="BU162:BW162"/>
    <mergeCell ref="BI163:BJ163"/>
    <mergeCell ref="BK163:BL163"/>
    <mergeCell ref="BM163:BO163"/>
    <mergeCell ref="BQ163:BS163"/>
    <mergeCell ref="BU163:BW163"/>
    <mergeCell ref="BI164:BJ164"/>
    <mergeCell ref="BK164:BL164"/>
    <mergeCell ref="BM164:BO164"/>
    <mergeCell ref="BQ164:BS164"/>
    <mergeCell ref="BU164:BW164"/>
    <mergeCell ref="BI167:BP167"/>
    <mergeCell ref="BQ167:BX167"/>
    <mergeCell ref="BI168:BI173"/>
    <mergeCell ref="BJ168:BL170"/>
    <mergeCell ref="BM168:BM173"/>
    <mergeCell ref="BN168:BP169"/>
    <mergeCell ref="BQ168:BQ173"/>
    <mergeCell ref="BR168:BT170"/>
    <mergeCell ref="BU168:BU173"/>
    <mergeCell ref="BV168:BX169"/>
    <mergeCell ref="BN170:BP171"/>
    <mergeCell ref="BV170:BX171"/>
    <mergeCell ref="BJ171:BL173"/>
    <mergeCell ref="BR171:BT173"/>
    <mergeCell ref="BN172:BP173"/>
    <mergeCell ref="BV172:BX173"/>
    <mergeCell ref="BS181:BU181"/>
    <mergeCell ref="BV181:BX181"/>
    <mergeCell ref="BI174:BX174"/>
    <mergeCell ref="BI175:BX175"/>
    <mergeCell ref="BI176:BX176"/>
    <mergeCell ref="BI179:BK179"/>
    <mergeCell ref="BL179:BO179"/>
    <mergeCell ref="BP179:BR179"/>
    <mergeCell ref="BS179:BU179"/>
    <mergeCell ref="BV179:BX179"/>
    <mergeCell ref="BI183:BK183"/>
    <mergeCell ref="BP183:BR183"/>
    <mergeCell ref="BS183:BU183"/>
    <mergeCell ref="BV183:BX183"/>
    <mergeCell ref="BI180:BK180"/>
    <mergeCell ref="BP180:BR180"/>
    <mergeCell ref="BS180:BU180"/>
    <mergeCell ref="BV180:BX180"/>
    <mergeCell ref="BI181:BK181"/>
    <mergeCell ref="BP181:BR181"/>
    <mergeCell ref="BI184:BK184"/>
    <mergeCell ref="BP184:BR184"/>
    <mergeCell ref="BS184:BU184"/>
    <mergeCell ref="BV184:BX184"/>
    <mergeCell ref="T87:U88"/>
    <mergeCell ref="D10:L10"/>
    <mergeCell ref="BI182:BK182"/>
    <mergeCell ref="BP182:BR182"/>
    <mergeCell ref="BS182:BU182"/>
    <mergeCell ref="BV182:BX182"/>
  </mergeCells>
  <dataValidations count="1">
    <dataValidation type="list" allowBlank="1" showInputMessage="1" showErrorMessage="1" sqref="AF80:AG80 AF82:AG82">
      <formula1>"月,火,水,木,金,土,日"</formula1>
    </dataValidation>
  </dataValidations>
  <printOptions horizontalCentered="1"/>
  <pageMargins left="0.7086614173228347" right="0.7086614173228347" top="0.3937007874015748" bottom="0.3937007874015748" header="0.1968503937007874" footer="0.1968503937007874"/>
  <pageSetup fitToHeight="0" fitToWidth="0" horizontalDpi="600" verticalDpi="600" orientation="portrait" paperSize="9" scale="85" r:id="rId4"/>
  <colBreaks count="2" manualBreakCount="2">
    <brk id="18" max="65535" man="1"/>
    <brk id="5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泉岳自然ふれあい館</cp:lastModifiedBy>
  <cp:lastPrinted>2017-05-30T08:07:49Z</cp:lastPrinted>
  <dcterms:created xsi:type="dcterms:W3CDTF">2016-02-02T09:07:52Z</dcterms:created>
  <dcterms:modified xsi:type="dcterms:W3CDTF">2017-05-30T08:08:00Z</dcterms:modified>
  <cp:category/>
  <cp:version/>
  <cp:contentType/>
  <cp:contentStatus/>
</cp:coreProperties>
</file>